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14. OPERATIONSCONFERENCE &amp; EXHIBITIONS\01- Confex Exhibitor Order Forms\2022 Exhibitors Order Forms\"/>
    </mc:Choice>
  </mc:AlternateContent>
  <xr:revisionPtr revIDLastSave="0" documentId="13_ncr:1_{FCE4714A-9C73-47D5-8708-E4C1EB9124D1}" xr6:coauthVersionLast="47" xr6:coauthVersionMax="47" xr10:uidLastSave="{00000000-0000-0000-0000-000000000000}"/>
  <bookViews>
    <workbookView xWindow="-28920" yWindow="915" windowWidth="29040" windowHeight="15840" xr2:uid="{00000000-000D-0000-FFFF-FFFF00000000}"/>
  </bookViews>
  <sheets>
    <sheet name="IT Service ord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3" i="1" l="1"/>
  <c r="J68" i="1"/>
  <c r="J67" i="1"/>
  <c r="J66" i="1"/>
  <c r="J64" i="1"/>
  <c r="J56" i="1" l="1"/>
  <c r="J55" i="1"/>
  <c r="J86" i="1"/>
  <c r="J85" i="1"/>
  <c r="J84" i="1"/>
  <c r="J81" i="1"/>
  <c r="J79" i="1"/>
  <c r="J78" i="1"/>
  <c r="J76" i="1"/>
  <c r="J75" i="1"/>
  <c r="J73" i="1"/>
  <c r="J72" i="1"/>
  <c r="J71" i="1"/>
  <c r="J65" i="1"/>
  <c r="J63" i="1"/>
  <c r="J62" i="1"/>
  <c r="J61" i="1"/>
  <c r="J60" i="1"/>
  <c r="J59" i="1"/>
  <c r="J54" i="1"/>
  <c r="J52" i="1"/>
  <c r="J50" i="1"/>
  <c r="J47" i="1"/>
  <c r="J46" i="1"/>
  <c r="J45" i="1"/>
  <c r="J44" i="1"/>
  <c r="J43" i="1"/>
  <c r="J42" i="1"/>
  <c r="J41" i="1"/>
  <c r="J88" i="1" l="1"/>
  <c r="J89" i="1" s="1"/>
  <c r="J90" i="1" s="1"/>
  <c r="J91" i="1" s="1"/>
</calcChain>
</file>

<file path=xl/sharedStrings.xml><?xml version="1.0" encoding="utf-8"?>
<sst xmlns="http://schemas.openxmlformats.org/spreadsheetml/2006/main" count="141" uniqueCount="114">
  <si>
    <t>Information Technology Order Form</t>
  </si>
  <si>
    <t xml:space="preserve">     If you can imagine it, we can host it</t>
  </si>
  <si>
    <t>Quote Compiled By:</t>
  </si>
  <si>
    <r>
      <t xml:space="preserve">DEADLINE DATE:  </t>
    </r>
    <r>
      <rPr>
        <sz val="14"/>
        <color rgb="FFDD0806"/>
        <rFont val="Calibri"/>
        <family val="2"/>
      </rPr>
      <t>20 days prior to event/exhibition</t>
    </r>
  </si>
  <si>
    <t xml:space="preserve">ONCE COMPLETED, PLEASE SIGN AND RETURN TO: </t>
  </si>
  <si>
    <t>CTICC Conference and Exhibition Services</t>
  </si>
  <si>
    <t xml:space="preserve">    </t>
  </si>
  <si>
    <t>Company Name 
(Bill-To Party)</t>
  </si>
  <si>
    <t>Event/Exhibition Name</t>
  </si>
  <si>
    <t xml:space="preserve">Stand Name/Exhibiting Company Name </t>
  </si>
  <si>
    <t>Stand/Room No.</t>
  </si>
  <si>
    <t>Street / Postal Address 
(Bill-To Party)</t>
  </si>
  <si>
    <t>On-Stand Contact Person (e.g. Stand Builder or Stand Manager)</t>
  </si>
  <si>
    <t>On-Stand Contact 
Mobile No.</t>
  </si>
  <si>
    <t>Office Tel No.</t>
  </si>
  <si>
    <t>On-Stand Contact 
E-mail address</t>
  </si>
  <si>
    <t>E-mail address</t>
  </si>
  <si>
    <t>Optional Alt. Contact Name &amp; Contact No.</t>
  </si>
  <si>
    <t>Authorised by
(Bill-To Party)</t>
  </si>
  <si>
    <t>VAT Registration No.</t>
  </si>
  <si>
    <t>Signature</t>
  </si>
  <si>
    <t>Dates required 
(From - To)</t>
  </si>
  <si>
    <t>Date</t>
  </si>
  <si>
    <t>Quote Ref No.</t>
  </si>
  <si>
    <t xml:space="preserve">Should you experience problems with any of the equipment or services, please report it to your </t>
  </si>
  <si>
    <t>CTICC Event Services Manager or log a call with the ICT Service Desk on (021) 410 5221 (Ext. 5221)</t>
  </si>
  <si>
    <r>
      <t xml:space="preserve">EQUIPMENT ORDER FORM </t>
    </r>
    <r>
      <rPr>
        <b/>
        <sz val="12"/>
        <rFont val="Calibri"/>
        <family val="2"/>
      </rPr>
      <t>-</t>
    </r>
    <r>
      <rPr>
        <b/>
        <sz val="10"/>
        <rFont val="Calibri"/>
        <family val="2"/>
      </rPr>
      <t xml:space="preserve"> please enquire for any item not listed</t>
    </r>
  </si>
  <si>
    <t>DEADLINE DATE:  One week prior to event/exhibition</t>
  </si>
  <si>
    <r>
      <t>Premier Bandwidth</t>
    </r>
    <r>
      <rPr>
        <sz val="12"/>
        <rFont val="Calibri"/>
        <family val="2"/>
      </rPr>
      <t xml:space="preserve"> </t>
    </r>
    <r>
      <rPr>
        <sz val="12"/>
        <color rgb="FFFF0000"/>
        <rFont val="Calibri"/>
        <family val="2"/>
      </rPr>
      <t>- ord</t>
    </r>
    <r>
      <rPr>
        <sz val="12"/>
        <color rgb="FFDD0806"/>
        <rFont val="Calibri"/>
        <family val="2"/>
      </rPr>
      <t>ered for premier connections (below)</t>
    </r>
  </si>
  <si>
    <t>Delivery / Setup 
costs per item</t>
  </si>
  <si>
    <t>No. of items</t>
  </si>
  <si>
    <t xml:space="preserve">Unit price ZAR    </t>
  </si>
  <si>
    <t>No. of days</t>
  </si>
  <si>
    <t>TOTAL
ZAR</t>
  </si>
  <si>
    <t>Internet Bandwidth</t>
  </si>
  <si>
    <r>
      <t xml:space="preserve">Dedicated Broadband Internet Connection (uncapped) - per day
(on </t>
    </r>
    <r>
      <rPr>
        <b/>
        <sz val="10"/>
        <color rgb="FFDD0806"/>
        <rFont val="Calibri"/>
        <family val="2"/>
      </rPr>
      <t>5</t>
    </r>
    <r>
      <rPr>
        <b/>
        <sz val="10"/>
        <color rgb="FFDD0806"/>
        <rFont val="Calibri"/>
        <family val="2"/>
      </rPr>
      <t>Mbps international</t>
    </r>
    <r>
      <rPr>
        <b/>
        <sz val="10"/>
        <color rgb="FFDD0806"/>
        <rFont val="Calibri"/>
        <family val="2"/>
      </rPr>
      <t xml:space="preserve"> uncontested</t>
    </r>
    <r>
      <rPr>
        <b/>
        <sz val="10"/>
        <color rgb="FFDD0806"/>
        <rFont val="Calibri"/>
        <family val="2"/>
      </rPr>
      <t xml:space="preserve"> </t>
    </r>
    <r>
      <rPr>
        <sz val="10"/>
        <rFont val="Calibri"/>
        <family val="2"/>
      </rPr>
      <t>- on private VLAN)</t>
    </r>
  </si>
  <si>
    <r>
      <t xml:space="preserve">Dedicated Broadband Internet Connection (uncapped) - per day
(on </t>
    </r>
    <r>
      <rPr>
        <b/>
        <sz val="10"/>
        <color rgb="FFDD0806"/>
        <rFont val="Calibri"/>
        <family val="2"/>
      </rPr>
      <t>1</t>
    </r>
    <r>
      <rPr>
        <b/>
        <sz val="10"/>
        <color rgb="FFDD0806"/>
        <rFont val="Calibri"/>
        <family val="2"/>
      </rPr>
      <t>0</t>
    </r>
    <r>
      <rPr>
        <b/>
        <sz val="10"/>
        <color rgb="FFDD0806"/>
        <rFont val="Calibri"/>
        <family val="2"/>
      </rPr>
      <t>Mbps international</t>
    </r>
    <r>
      <rPr>
        <b/>
        <sz val="10"/>
        <color rgb="FFDD0806"/>
        <rFont val="Calibri"/>
        <family val="2"/>
      </rPr>
      <t xml:space="preserve"> uncontested</t>
    </r>
    <r>
      <rPr>
        <b/>
        <sz val="10"/>
        <color rgb="FFDD0806"/>
        <rFont val="Calibri"/>
        <family val="2"/>
      </rPr>
      <t xml:space="preserve"> </t>
    </r>
    <r>
      <rPr>
        <sz val="10"/>
        <rFont val="Calibri"/>
        <family val="2"/>
      </rPr>
      <t>- on private VLAN)</t>
    </r>
  </si>
  <si>
    <r>
      <t xml:space="preserve">Dedicated Broadband Internet Connection (uncapped) - per day
(on </t>
    </r>
    <r>
      <rPr>
        <b/>
        <sz val="10"/>
        <color rgb="FFDD0806"/>
        <rFont val="Calibri"/>
        <family val="2"/>
      </rPr>
      <t>2</t>
    </r>
    <r>
      <rPr>
        <b/>
        <sz val="10"/>
        <color rgb="FFDD0806"/>
        <rFont val="Calibri"/>
        <family val="2"/>
      </rPr>
      <t>0</t>
    </r>
    <r>
      <rPr>
        <b/>
        <sz val="10"/>
        <color rgb="FFDD0806"/>
        <rFont val="Calibri"/>
        <family val="2"/>
      </rPr>
      <t>Mbps international</t>
    </r>
    <r>
      <rPr>
        <b/>
        <sz val="10"/>
        <color rgb="FFDD0806"/>
        <rFont val="Calibri"/>
        <family val="2"/>
      </rPr>
      <t xml:space="preserve"> uncontested</t>
    </r>
    <r>
      <rPr>
        <b/>
        <sz val="10"/>
        <color rgb="FFDD0806"/>
        <rFont val="Calibri"/>
        <family val="2"/>
      </rPr>
      <t xml:space="preserve"> </t>
    </r>
    <r>
      <rPr>
        <sz val="10"/>
        <rFont val="Calibri"/>
        <family val="2"/>
      </rPr>
      <t>- on private VLAN)</t>
    </r>
  </si>
  <si>
    <r>
      <t xml:space="preserve">Dedicated Broadband Internet Connection (uncapped) - per day
(on </t>
    </r>
    <r>
      <rPr>
        <b/>
        <sz val="10"/>
        <color rgb="FFDD0806"/>
        <rFont val="Calibri"/>
        <family val="2"/>
      </rPr>
      <t>40M</t>
    </r>
    <r>
      <rPr>
        <b/>
        <sz val="10"/>
        <color rgb="FFDD0806"/>
        <rFont val="Calibri"/>
        <family val="2"/>
      </rPr>
      <t>bps international</t>
    </r>
    <r>
      <rPr>
        <b/>
        <sz val="10"/>
        <color rgb="FFDD0806"/>
        <rFont val="Calibri"/>
        <family val="2"/>
      </rPr>
      <t xml:space="preserve"> uncontested</t>
    </r>
    <r>
      <rPr>
        <b/>
        <sz val="10"/>
        <color rgb="FFDD0806"/>
        <rFont val="Calibri"/>
        <family val="2"/>
      </rPr>
      <t xml:space="preserve"> </t>
    </r>
    <r>
      <rPr>
        <sz val="10"/>
        <rFont val="Calibri"/>
        <family val="2"/>
      </rPr>
      <t>- on private VLAN)</t>
    </r>
  </si>
  <si>
    <r>
      <t xml:space="preserve">Dedicated Broadband Internet Connection (uncapped) - per day
(on </t>
    </r>
    <r>
      <rPr>
        <b/>
        <sz val="10"/>
        <color rgb="FFDD0806"/>
        <rFont val="Calibri"/>
        <family val="2"/>
      </rPr>
      <t>60Mbps international</t>
    </r>
    <r>
      <rPr>
        <b/>
        <sz val="10"/>
        <color rgb="FFDD0806"/>
        <rFont val="Calibri"/>
        <family val="2"/>
      </rPr>
      <t xml:space="preserve"> uncontested</t>
    </r>
    <r>
      <rPr>
        <b/>
        <sz val="10"/>
        <color rgb="FFDD0806"/>
        <rFont val="Calibri"/>
        <family val="2"/>
      </rPr>
      <t xml:space="preserve"> </t>
    </r>
    <r>
      <rPr>
        <sz val="10"/>
        <rFont val="Calibri"/>
        <family val="2"/>
      </rPr>
      <t>- on private VLAN)</t>
    </r>
  </si>
  <si>
    <r>
      <t>Dedicated Broadband Internet Connection (uncapped) - per day
(on</t>
    </r>
    <r>
      <rPr>
        <b/>
        <sz val="10"/>
        <color rgb="FFDD0806"/>
        <rFont val="Calibri"/>
        <family val="2"/>
      </rPr>
      <t xml:space="preserve"> </t>
    </r>
    <r>
      <rPr>
        <b/>
        <sz val="10"/>
        <color rgb="FFDD0806"/>
        <rFont val="Calibri"/>
        <family val="2"/>
      </rPr>
      <t>80Mbps international</t>
    </r>
    <r>
      <rPr>
        <b/>
        <sz val="10"/>
        <color rgb="FFDD0806"/>
        <rFont val="Calibri"/>
        <family val="2"/>
      </rPr>
      <t xml:space="preserve"> uncontested</t>
    </r>
    <r>
      <rPr>
        <b/>
        <sz val="10"/>
        <color rgb="FFDD0806"/>
        <rFont val="Calibri"/>
        <family val="2"/>
      </rPr>
      <t xml:space="preserve"> </t>
    </r>
    <r>
      <rPr>
        <sz val="10"/>
        <rFont val="Calibri"/>
        <family val="2"/>
      </rPr>
      <t>- on private VLAN)</t>
    </r>
  </si>
  <si>
    <r>
      <t xml:space="preserve">Dedicated Broadband Internet Connection (uncapped) - per day
(on </t>
    </r>
    <r>
      <rPr>
        <b/>
        <sz val="10"/>
        <color rgb="FFDD0806"/>
        <rFont val="Calibri"/>
        <family val="2"/>
      </rPr>
      <t>10</t>
    </r>
    <r>
      <rPr>
        <b/>
        <sz val="10"/>
        <color rgb="FFDD0806"/>
        <rFont val="Calibri"/>
        <family val="2"/>
      </rPr>
      <t>0</t>
    </r>
    <r>
      <rPr>
        <b/>
        <sz val="10"/>
        <color rgb="FFDD0806"/>
        <rFont val="Calibri"/>
        <family val="2"/>
      </rPr>
      <t>Mbps international</t>
    </r>
    <r>
      <rPr>
        <b/>
        <sz val="10"/>
        <color rgb="FFDD0806"/>
        <rFont val="Calibri"/>
        <family val="2"/>
      </rPr>
      <t xml:space="preserve"> uncontested</t>
    </r>
    <r>
      <rPr>
        <b/>
        <sz val="10"/>
        <color rgb="FFDD0806"/>
        <rFont val="Calibri"/>
        <family val="2"/>
      </rPr>
      <t xml:space="preserve"> </t>
    </r>
    <r>
      <rPr>
        <sz val="10"/>
        <rFont val="Calibri"/>
        <family val="2"/>
      </rPr>
      <t>- on private VLAN)</t>
    </r>
  </si>
  <si>
    <r>
      <t xml:space="preserve">Premier Connections </t>
    </r>
    <r>
      <rPr>
        <sz val="12"/>
        <color rgb="FFDD0806"/>
        <rFont val="Calibri"/>
        <family val="2"/>
      </rPr>
      <t>- add internet if required (above)</t>
    </r>
  </si>
  <si>
    <r>
      <t>Wired Connections</t>
    </r>
    <r>
      <rPr>
        <sz val="11"/>
        <color rgb="FFFF0000"/>
        <rFont val="Calibri"/>
        <family val="2"/>
      </rPr>
      <t xml:space="preserve"> - please submit a stand plan indicating the desired location of all cabled connections required *See note below</t>
    </r>
  </si>
  <si>
    <t>Additional</t>
  </si>
  <si>
    <r>
      <t>Public (Static) IP Address (</t>
    </r>
    <r>
      <rPr>
        <sz val="10"/>
        <color rgb="FFFF0000"/>
        <rFont val="Calibri"/>
        <family val="2"/>
      </rPr>
      <t>Requires a minimum dedicated broadband internet connection order of 40Mbps)</t>
    </r>
  </si>
  <si>
    <t>Wireless Connections (*5GHz (802.11a/n) frequency range only)</t>
  </si>
  <si>
    <r>
      <t>Computers</t>
    </r>
    <r>
      <rPr>
        <sz val="12"/>
        <rFont val="Calibri"/>
        <family val="2"/>
      </rPr>
      <t xml:space="preserve"> </t>
    </r>
    <r>
      <rPr>
        <sz val="12"/>
        <color rgb="FFDD0806"/>
        <rFont val="Calibri"/>
        <family val="2"/>
      </rPr>
      <t>- please enquire should the IT equipment required not be listed below</t>
    </r>
  </si>
  <si>
    <t>20" LCD, keyboard &amp; mouse only</t>
  </si>
  <si>
    <r>
      <t xml:space="preserve">Document Imaging </t>
    </r>
    <r>
      <rPr>
        <sz val="12"/>
        <color rgb="FFDD0806"/>
        <rFont val="Calibri"/>
        <family val="2"/>
      </rPr>
      <t>- please enquire should the IT equipment required not be listed below</t>
    </r>
  </si>
  <si>
    <t>Copier</t>
  </si>
  <si>
    <t>Colour Document Copier / Printer / Scanner / Fax
- Black: Up to 40 ppm; Color: Up to 30 ppm
- includes network/USB connection
- includes device installation to 3 computers
 - add Fax line for fax capability (separate order)</t>
  </si>
  <si>
    <r>
      <t xml:space="preserve">Copy Costs for Colour pages - min 500 pgs.
</t>
    </r>
    <r>
      <rPr>
        <b/>
        <sz val="10"/>
        <color rgb="FFDD0806"/>
        <rFont val="Calibri"/>
        <family val="2"/>
      </rPr>
      <t xml:space="preserve">(to be calculated after the event and added to the master account)
</t>
    </r>
    <r>
      <rPr>
        <sz val="10"/>
        <rFont val="Calibri"/>
        <family val="2"/>
      </rPr>
      <t>Start page count: …………………………….
End page count:  ……………………………...</t>
    </r>
  </si>
  <si>
    <r>
      <t xml:space="preserve">Copy Costs for Greyscale pages - min 1000 pgs.
</t>
    </r>
    <r>
      <rPr>
        <b/>
        <sz val="10"/>
        <color rgb="FFDD0806"/>
        <rFont val="Calibri"/>
        <family val="2"/>
      </rPr>
      <t xml:space="preserve">(to be calculated after the event and added to the master account)
</t>
    </r>
    <r>
      <rPr>
        <sz val="10"/>
        <rFont val="Calibri"/>
        <family val="2"/>
      </rPr>
      <t xml:space="preserve">
Start page count: …………………………….
End page count:  ……………………………...</t>
    </r>
  </si>
  <si>
    <t>Colour Printer</t>
  </si>
  <si>
    <t>Colour LaserJet Printer (min 20 ppm) 
- includes network/USB connection</t>
  </si>
  <si>
    <t>Cartridge set for Colour LaserJet Printer (up to 3000 pages)</t>
  </si>
  <si>
    <t>B&amp;W Printer</t>
  </si>
  <si>
    <t>Black &amp; White LaserJet Printer (min 28 ppm)
- includes network/USB connection</t>
  </si>
  <si>
    <t>Cartridge for B&amp;W LaserJet Printer (up to 3000 pages)</t>
  </si>
  <si>
    <t>Paper</t>
  </si>
  <si>
    <t>A4 Document Paper, Plain - per box</t>
  </si>
  <si>
    <r>
      <t>IT Technical Support</t>
    </r>
    <r>
      <rPr>
        <sz val="12"/>
        <rFont val="Calibri"/>
        <family val="2"/>
      </rPr>
      <t xml:space="preserve"> </t>
    </r>
    <r>
      <rPr>
        <sz val="12"/>
        <color rgb="FFDD0806"/>
        <rFont val="Calibri"/>
        <family val="2"/>
      </rPr>
      <t>- dedicated support personnel</t>
    </r>
  </si>
  <si>
    <t>No. of days/hrs</t>
  </si>
  <si>
    <r>
      <t xml:space="preserve">On-site Technical support (Mon-Fri - Office Hours) </t>
    </r>
    <r>
      <rPr>
        <b/>
        <sz val="10"/>
        <color rgb="FFDD0806"/>
        <rFont val="Calibri"/>
        <family val="2"/>
      </rPr>
      <t>- per day</t>
    </r>
    <r>
      <rPr>
        <b/>
        <sz val="10"/>
        <color rgb="FFDD0806"/>
        <rFont val="Calibri"/>
        <family val="2"/>
      </rPr>
      <t xml:space="preserve">
Dates required :  </t>
    </r>
  </si>
  <si>
    <r>
      <t>On-site Technical support (After Hours, Sat, Sun &amp; SA Holidays)</t>
    </r>
    <r>
      <rPr>
        <b/>
        <sz val="10"/>
        <color rgb="FFDD0806"/>
        <rFont val="Calibri"/>
        <family val="2"/>
      </rPr>
      <t xml:space="preserve"> - per day</t>
    </r>
    <r>
      <rPr>
        <b/>
        <sz val="10"/>
        <color rgb="FFDD0806"/>
        <rFont val="Calibri"/>
        <family val="2"/>
      </rPr>
      <t xml:space="preserve">
Dates required :  </t>
    </r>
  </si>
  <si>
    <r>
      <t xml:space="preserve">On site Technical support (Mon-Fri - Office Hours) </t>
    </r>
    <r>
      <rPr>
        <b/>
        <sz val="10"/>
        <color rgb="FFDD0806"/>
        <rFont val="Calibri"/>
        <family val="2"/>
      </rPr>
      <t>- per hour</t>
    </r>
    <r>
      <rPr>
        <b/>
        <sz val="10"/>
        <color rgb="FFDD0806"/>
        <rFont val="Calibri"/>
        <family val="2"/>
      </rPr>
      <t xml:space="preserve">
Time required :  </t>
    </r>
  </si>
  <si>
    <r>
      <t>On-site Technical support (After Hours, Sat, Sun &amp; SA Holidays)</t>
    </r>
    <r>
      <rPr>
        <b/>
        <sz val="10"/>
        <color rgb="FFDD0806"/>
        <rFont val="Calibri"/>
        <family val="2"/>
      </rPr>
      <t xml:space="preserve"> - per hour
Time required :  </t>
    </r>
  </si>
  <si>
    <r>
      <rPr>
        <b/>
        <sz val="10"/>
        <color rgb="FFDD0806"/>
        <rFont val="Calibri"/>
        <family val="2"/>
      </rPr>
      <t xml:space="preserve">
I have read and agree to the Wi-Fi disclaimer (available on-line or e-mailed upon request) with regards to the service delivery of wireless networking as provided the by the CTICC and/or their contracted service provider.</t>
    </r>
    <r>
      <rPr>
        <b/>
        <sz val="10"/>
        <rFont val="Calibri"/>
        <family val="2"/>
      </rPr>
      <t xml:space="preserve">
</t>
    </r>
  </si>
  <si>
    <r>
      <t xml:space="preserve">
Signed :  ................................................................................................
</t>
    </r>
    <r>
      <rPr>
        <b/>
        <sz val="10"/>
        <color rgb="FFDD0806"/>
        <rFont val="Calibri"/>
        <family val="2"/>
      </rPr>
      <t xml:space="preserve">Please note services will not be activated without authorised signature above or written acknowledgment via e-mail. </t>
    </r>
  </si>
  <si>
    <t xml:space="preserve">                                                                                                                                SUB TOTAL   ZAR</t>
  </si>
  <si>
    <t>Orders received after the deadline date (5 working days) are subject to an additional 20% surcharge    ZAR</t>
  </si>
  <si>
    <t>VAT @ 15% ZAR</t>
  </si>
  <si>
    <t>TOTAL ZAR</t>
  </si>
  <si>
    <t>Exhibition/Event: _________________________________________</t>
  </si>
  <si>
    <t>Stand/Room : ____________________________________________</t>
  </si>
  <si>
    <t>Signature: _______________________________________________</t>
  </si>
  <si>
    <r>
      <t xml:space="preserve">DEADLINE DATE:  </t>
    </r>
    <r>
      <rPr>
        <sz val="14"/>
        <color rgb="FFDD0806"/>
        <rFont val="Calibri"/>
        <family val="2"/>
      </rPr>
      <t>One week prior to event/exhibition</t>
    </r>
  </si>
  <si>
    <t>Information Technology Regulations</t>
  </si>
  <si>
    <t>(Please read carefully. The completion of this form implies understanding and acceptance)</t>
  </si>
  <si>
    <t>&gt;</t>
  </si>
  <si>
    <t xml:space="preserve">No 3rd party network hardware (i.e. Routers, switches, Wireless access points, etc.) or network 
servers (with DNS, DHCP services) are permitted to be connected to the CTICC network. </t>
  </si>
  <si>
    <r>
      <t xml:space="preserve">The CTICC’s dedicated wireless services are supported on the 5GHz (802.11a/n) frequency range only. Risks of wireless services include, but are not limited to, wireless interference, service instability, service interruption, reduced throughput &amp; connectivity loss.  
</t>
    </r>
    <r>
      <rPr>
        <sz val="10"/>
        <rFont val="Calibri"/>
        <family val="2"/>
      </rPr>
      <t>In order to go some way to mitigate wireless interference risks we advise that devices used to connect to CTICC’s wireless services be 5GHz frequency band compatible. While 5GHz compatibility will not guarantee wireless access, it will improve the chances of connectivity.
Wireless networks (SSID’s) delivered on 2.4GHz will be identified with a “</t>
    </r>
    <r>
      <rPr>
        <b/>
        <sz val="10"/>
        <rFont val="Calibri"/>
        <family val="2"/>
      </rPr>
      <t>2.4</t>
    </r>
    <r>
      <rPr>
        <sz val="10"/>
        <rFont val="Calibri"/>
        <family val="2"/>
      </rPr>
      <t xml:space="preserve">” suffix added to the SSID name. </t>
    </r>
  </si>
  <si>
    <t>Internet connectivity is subject to the ISP connectivity. Although redundancy is in place, we cannot be held liable in the event of a nationwide or regional outages.</t>
  </si>
  <si>
    <t xml:space="preserve">All computers connected to the network must have Anti-Virus software loaded with the latest signatures, updates and service engines. No computer will be connected to the network until this requirement is met. </t>
  </si>
  <si>
    <t>The IT Contractor will, in advance of the event, agree a date and time to connect your computer/s to the network. An additional R 350.00 per hour will be charged should their work be delayed, by more than one hour.</t>
  </si>
  <si>
    <t>The setup cost excludes any additional assistance by our IT Staff.  Should this be required a hourly 
rate of R 350.00 per hour will apply.</t>
  </si>
  <si>
    <t>Nobody other than the CTICC IT Support Staff is allowed in the Server/Network Rooms and no external party is allowed to do any patching onto the network.</t>
  </si>
  <si>
    <t>***Services will not be installed until payment has been received***</t>
  </si>
  <si>
    <t>PLEASE INDICATE THE POSITION OF ALL WIRED ICT REQUIREMENTS IN THE SPACE PROVIDED BELOW. THE CONTRACTOR WILL INSTALL AT THEIR DISCRETION.  ANY CHANGES ON SITE WILL BE FOR THE ACCOUNT OF THE EXHIBITOR.</t>
  </si>
  <si>
    <t>BACK OF STAND</t>
  </si>
  <si>
    <t>FRONT OF STAND</t>
  </si>
  <si>
    <t>NOTES / COMMENTS :</t>
  </si>
  <si>
    <t xml:space="preserve"> </t>
  </si>
  <si>
    <t>All-in-one Touchscreen Workstation (23", 4GB RAM, Win8.1 PRO, 
Office 2016, Antivirus) with Keyboard &amp; Mouse - add network / internet 
if required</t>
  </si>
  <si>
    <t xml:space="preserve">Prices is subject to change </t>
  </si>
  <si>
    <r>
      <t xml:space="preserve">Cabled/Hardwired Connection (CAT5 or CAT6 Ethernet), on dedicated VLAN - </t>
    </r>
    <r>
      <rPr>
        <b/>
        <sz val="10"/>
        <rFont val="Calibri"/>
        <family val="2"/>
      </rPr>
      <t>for duration</t>
    </r>
    <r>
      <rPr>
        <sz val="10"/>
        <rFont val="Calibri"/>
        <family val="2"/>
      </rPr>
      <t xml:space="preserve">
- to be ordered per connected device (all cables and switch's will be provided)
- </t>
    </r>
    <r>
      <rPr>
        <b/>
        <sz val="10"/>
        <rFont val="Calibri"/>
        <family val="2"/>
      </rPr>
      <t>add internet if required</t>
    </r>
  </si>
  <si>
    <t>Wireless Service for 20 concurrent device connections or less
Network Name (SSID) : ……………………………………………………………………………..
Passphrase (to connect) : ………………………………………………….( min 8 char)</t>
  </si>
  <si>
    <t xml:space="preserve">* It is the responsibility of the bill-to party to inform Confex (confex@cticc.co.za ) of any changes to the stand number and/or service location/s prior to the commencement of build-up. </t>
  </si>
  <si>
    <t>INFORMATION TECHNOLOGY FORM 2022</t>
  </si>
  <si>
    <t>Wireless Service for 21 - 50  concurrent device connections or less
Network Name (SSID) : ……………………………………………………………………………..
Passphrase (to connect) : ………………………………………………….( min 8 char)</t>
  </si>
  <si>
    <t>Wireless Service for more than 80
Network Name (SSID) : ……………………………………………………………………………..
Passphrase (to connect) : ………………………………………………….( min 8 char)</t>
  </si>
  <si>
    <t>Contact CONFEX/ICT</t>
  </si>
  <si>
    <t>Desktop Workstation (i7, 8Gb RAM, Win8.1 Pro, Office 2016, Antivirus, etc.)  with 20" LCD - add network/internet if required</t>
  </si>
  <si>
    <t xml:space="preserve">High Spec Desktop Workstation (i7 Processor, 16GB RAM, 
Dedicated Graphics Card, Win8.1 PRO, Office 2016, Antivirus) with 
20” LCD - add network / internet if required </t>
  </si>
  <si>
    <t>Standard Laptop (i5, 4GB RAM, Win8.1 PRO, Office 2016, Antivirus, wireless, etc.) with mouse, cable lock, bag - add network / internet If required.</t>
  </si>
  <si>
    <t>Presentation Laptop (i5, 8GB RAM, HDMI, Win8.1 PRO, Office 2016, Antivirus, wireless, etc.) with mouse, cable lock, bag - add network / internet If required.</t>
  </si>
  <si>
    <t>13" MacBook Pro with office - add network/internet if required</t>
  </si>
  <si>
    <t>23" LCD, keyboard &amp; mouse only</t>
  </si>
  <si>
    <t>Tablet</t>
  </si>
  <si>
    <t>Tablet Stand</t>
  </si>
  <si>
    <t>Wireless Service for 51 - 80  concurrent device connections or less
Network Name (SSID) : ……………………………………………………………………………..
Passphrase (to connect) : ………………………………………………….( min 8 char)</t>
  </si>
  <si>
    <t>itsales@cticc.co.za</t>
  </si>
  <si>
    <r>
      <rPr>
        <b/>
        <sz val="10"/>
        <rFont val="Calibri"/>
        <family val="2"/>
      </rPr>
      <t xml:space="preserve">Wired Connections </t>
    </r>
    <r>
      <rPr>
        <sz val="10"/>
        <rFont val="Calibri"/>
        <family val="2"/>
      </rPr>
      <t>- It is the responsibility of the bill-to party to inform Services (itsales@cticc.co.za) of any changes to the stand number and/or service location/s prior to the commencement of build-up. Failure to do so may result in non-delivery of the service. The CTICC will not be held liable, nor will refunds be granted, for non-delivery of service/s that result from stand number/location changes not timeously communicated to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</si>
</sst>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0.00_-;\-&quot;R&quot;* #,##0.00_-;_-&quot;R&quot;* &quot;-&quot;??_-;_-@_-"/>
    <numFmt numFmtId="164" formatCode="_(&quot;$&quot;* #,##0.00_);_(&quot;$&quot;* \(#,##0.00\);_(&quot;$&quot;* &quot;-&quot;??_);_(@_)"/>
  </numFmts>
  <fonts count="51" x14ac:knownFonts="1">
    <font>
      <sz val="10"/>
      <color theme="1"/>
      <name val="Century Gothic"/>
      <family val="2"/>
    </font>
    <font>
      <sz val="11"/>
      <color theme="1"/>
      <name val="Calibri"/>
      <family val="2"/>
      <scheme val="minor"/>
    </font>
    <font>
      <sz val="8"/>
      <name val="Century Gothic"/>
      <family val="2"/>
    </font>
    <font>
      <sz val="10"/>
      <name val="Arial"/>
      <family val="2"/>
    </font>
    <font>
      <sz val="8"/>
      <name val="Calibri"/>
      <family val="2"/>
      <scheme val="minor"/>
    </font>
    <font>
      <sz val="10"/>
      <name val="Calibri"/>
      <family val="2"/>
      <scheme val="minor"/>
    </font>
    <font>
      <b/>
      <sz val="18"/>
      <color rgb="FFFF0000"/>
      <name val="Calibri"/>
      <family val="2"/>
    </font>
    <font>
      <sz val="12"/>
      <name val="Century Gothic"/>
      <family val="2"/>
    </font>
    <font>
      <b/>
      <sz val="9"/>
      <name val="Calibri"/>
      <family val="2"/>
      <scheme val="minor"/>
    </font>
    <font>
      <b/>
      <sz val="8"/>
      <name val="Century Gothic"/>
      <family val="2"/>
    </font>
    <font>
      <b/>
      <sz val="11"/>
      <name val="Century Gothic"/>
      <family val="2"/>
    </font>
    <font>
      <b/>
      <sz val="14"/>
      <name val="Calibri"/>
      <family val="2"/>
    </font>
    <font>
      <sz val="14"/>
      <name val="Calibri"/>
      <family val="2"/>
    </font>
    <font>
      <b/>
      <sz val="14"/>
      <color rgb="FFDD0806"/>
      <name val="Calibri"/>
      <family val="2"/>
    </font>
    <font>
      <sz val="14"/>
      <color rgb="FFDD0806"/>
      <name val="Calibri"/>
      <family val="2"/>
    </font>
    <font>
      <b/>
      <sz val="8"/>
      <color indexed="9"/>
      <name val="Century Gothic"/>
      <family val="2"/>
    </font>
    <font>
      <u/>
      <sz val="10"/>
      <color indexed="12"/>
      <name val="Arial"/>
      <family val="2"/>
    </font>
    <font>
      <b/>
      <sz val="9"/>
      <name val="Calibri"/>
      <family val="2"/>
    </font>
    <font>
      <b/>
      <sz val="12"/>
      <name val="Calibri"/>
      <family val="2"/>
    </font>
    <font>
      <sz val="12"/>
      <name val="Calibri"/>
      <family val="2"/>
    </font>
    <font>
      <u/>
      <sz val="12"/>
      <color rgb="FF0000D4"/>
      <name val="Calibri"/>
      <family val="2"/>
    </font>
    <font>
      <u/>
      <sz val="10"/>
      <color indexed="12"/>
      <name val="Calibri"/>
      <family val="2"/>
    </font>
    <font>
      <b/>
      <sz val="12"/>
      <color rgb="FFFF0000"/>
      <name val="Calibri"/>
      <family val="2"/>
    </font>
    <font>
      <b/>
      <sz val="10"/>
      <name val="Calibri"/>
      <family val="2"/>
    </font>
    <font>
      <b/>
      <sz val="10"/>
      <color indexed="9"/>
      <name val="Calibri"/>
      <family val="2"/>
    </font>
    <font>
      <sz val="10"/>
      <name val="Calibri"/>
      <family val="2"/>
    </font>
    <font>
      <sz val="8"/>
      <name val="Arial"/>
      <family val="2"/>
    </font>
    <font>
      <sz val="10"/>
      <color rgb="FFFF0000"/>
      <name val="Calibri"/>
      <family val="2"/>
    </font>
    <font>
      <b/>
      <sz val="11"/>
      <name val="Calibri"/>
      <family val="2"/>
    </font>
    <font>
      <u/>
      <sz val="12"/>
      <color indexed="12"/>
      <name val="Calibri"/>
      <family val="2"/>
    </font>
    <font>
      <sz val="12"/>
      <color rgb="FFFF0000"/>
      <name val="Calibri"/>
      <family val="2"/>
    </font>
    <font>
      <sz val="12"/>
      <color rgb="FFDD0806"/>
      <name val="Calibri"/>
      <family val="2"/>
    </font>
    <font>
      <sz val="10"/>
      <color rgb="FFD9D9D9"/>
      <name val="Calibri"/>
      <family val="2"/>
    </font>
    <font>
      <b/>
      <sz val="10"/>
      <color rgb="FFDD0806"/>
      <name val="Calibri"/>
      <family val="2"/>
    </font>
    <font>
      <sz val="11"/>
      <color rgb="FFFF0000"/>
      <name val="Calibri"/>
      <family val="2"/>
    </font>
    <font>
      <sz val="10"/>
      <color rgb="FFFFFFFF"/>
      <name val="Calibri"/>
      <family val="2"/>
    </font>
    <font>
      <b/>
      <i/>
      <sz val="8"/>
      <name val="Century Gothic"/>
      <family val="2"/>
    </font>
    <font>
      <sz val="8"/>
      <color rgb="FFFFFFFF"/>
      <name val="Century Gothic"/>
      <family val="2"/>
    </font>
    <font>
      <b/>
      <i/>
      <sz val="8"/>
      <name val="Calibri"/>
      <family val="2"/>
    </font>
    <font>
      <sz val="8"/>
      <name val="Calibri"/>
      <family val="2"/>
    </font>
    <font>
      <b/>
      <i/>
      <sz val="10"/>
      <name val="Calibri"/>
      <family val="2"/>
    </font>
    <font>
      <sz val="10"/>
      <name val="Century Gothic"/>
      <family val="2"/>
    </font>
    <font>
      <b/>
      <sz val="10"/>
      <color rgb="FFFFFFFF"/>
      <name val="Calibri"/>
      <family val="2"/>
    </font>
    <font>
      <b/>
      <i/>
      <sz val="12"/>
      <color rgb="FFDD0806"/>
      <name val="Calibri"/>
      <family val="2"/>
    </font>
    <font>
      <b/>
      <sz val="10"/>
      <color theme="0" tint="-0.249977111117893"/>
      <name val="Calibri"/>
      <family val="2"/>
    </font>
    <font>
      <i/>
      <sz val="10"/>
      <name val="Calibri"/>
      <family val="2"/>
    </font>
    <font>
      <b/>
      <sz val="8"/>
      <name val="Calibri"/>
      <family val="2"/>
    </font>
    <font>
      <b/>
      <sz val="10"/>
      <color rgb="FFFF0000"/>
      <name val="Century Gothic"/>
      <family val="2"/>
    </font>
    <font>
      <sz val="9"/>
      <color rgb="FFFF0000"/>
      <name val="century gothic"/>
      <family val="2"/>
    </font>
    <font>
      <u/>
      <sz val="10"/>
      <color theme="10"/>
      <name val="Century Gothic"/>
      <family val="2"/>
    </font>
    <font>
      <u/>
      <sz val="11"/>
      <color theme="10"/>
      <name val="Calibri"/>
      <family val="2"/>
      <scheme val="minor"/>
    </font>
  </fonts>
  <fills count="19">
    <fill>
      <patternFill patternType="none"/>
    </fill>
    <fill>
      <patternFill patternType="gray125"/>
    </fill>
    <fill>
      <patternFill patternType="solid">
        <fgColor rgb="FFE6B8B7"/>
        <bgColor rgb="FF000000"/>
      </patternFill>
    </fill>
    <fill>
      <patternFill patternType="solid">
        <fgColor rgb="FFDCE6F1"/>
        <bgColor rgb="FF000000"/>
      </patternFill>
    </fill>
    <fill>
      <patternFill patternType="solid">
        <fgColor indexed="22"/>
        <bgColor indexed="64"/>
      </patternFill>
    </fill>
    <fill>
      <patternFill patternType="solid">
        <fgColor theme="0" tint="-0.14999847407452621"/>
        <bgColor indexed="64"/>
      </patternFill>
    </fill>
    <fill>
      <patternFill patternType="solid">
        <fgColor indexed="22"/>
        <bgColor indexed="9"/>
      </patternFill>
    </fill>
    <fill>
      <patternFill patternType="solid">
        <fgColor theme="4" tint="0.79998168889431442"/>
        <bgColor indexed="64"/>
      </patternFill>
    </fill>
    <fill>
      <patternFill patternType="solid">
        <fgColor rgb="FFB8CCE4"/>
        <bgColor rgb="FF000000"/>
      </patternFill>
    </fill>
    <fill>
      <patternFill patternType="solid">
        <fgColor rgb="FFBFBFBF"/>
        <bgColor rgb="FF000000"/>
      </patternFill>
    </fill>
    <fill>
      <patternFill patternType="solid">
        <fgColor rgb="FFD9D9D9"/>
        <bgColor rgb="FF000000"/>
      </patternFill>
    </fill>
    <fill>
      <patternFill patternType="solid">
        <fgColor rgb="FFD8E4BC"/>
        <bgColor rgb="FF000000"/>
      </patternFill>
    </fill>
    <fill>
      <patternFill patternType="solid">
        <fgColor rgb="FFCCC0DA"/>
        <bgColor rgb="FF000000"/>
      </patternFill>
    </fill>
    <fill>
      <patternFill patternType="solid">
        <fgColor rgb="FFFCD5B4"/>
        <bgColor rgb="FF000000"/>
      </patternFill>
    </fill>
    <fill>
      <patternFill patternType="solid">
        <fgColor rgb="FFDD0806"/>
        <bgColor rgb="FF000000"/>
      </patternFill>
    </fill>
    <fill>
      <patternFill patternType="solid">
        <fgColor theme="0"/>
        <bgColor rgb="FF000000"/>
      </patternFill>
    </fill>
    <fill>
      <patternFill patternType="solid">
        <fgColor rgb="FFF2F2F2"/>
        <bgColor rgb="FF000000"/>
      </patternFill>
    </fill>
    <fill>
      <patternFill patternType="solid">
        <fgColor rgb="FFFFFF00"/>
        <bgColor indexed="64"/>
      </patternFill>
    </fill>
    <fill>
      <patternFill patternType="solid">
        <fgColor rgb="FFFFFF00"/>
        <bgColor rgb="FF000000"/>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9">
    <xf numFmtId="0" fontId="0" fillId="0" borderId="0"/>
    <xf numFmtId="0" fontId="3" fillId="0" borderId="0"/>
    <xf numFmtId="0" fontId="1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49" fillId="0" borderId="0" applyNumberFormat="0" applyFill="0" applyBorder="0" applyAlignment="0" applyProtection="0"/>
    <xf numFmtId="0" fontId="1" fillId="0" borderId="0"/>
    <xf numFmtId="44" fontId="1" fillId="0" borderId="0" applyFont="0" applyFill="0" applyBorder="0" applyAlignment="0" applyProtection="0"/>
    <xf numFmtId="0" fontId="50" fillId="0" borderId="0" applyNumberFormat="0" applyFill="0" applyBorder="0" applyAlignment="0" applyProtection="0"/>
  </cellStyleXfs>
  <cellXfs count="243">
    <xf numFmtId="0" fontId="0" fillId="0" borderId="0" xfId="0"/>
    <xf numFmtId="0" fontId="2" fillId="0" borderId="0" xfId="0" applyFont="1" applyAlignment="1">
      <alignment horizontal="center"/>
    </xf>
    <xf numFmtId="0" fontId="4" fillId="0" borderId="0" xfId="1" applyFont="1" applyAlignment="1">
      <alignment horizontal="right" vertical="top" wrapText="1"/>
    </xf>
    <xf numFmtId="0" fontId="5" fillId="0" borderId="0" xfId="0" applyFont="1"/>
    <xf numFmtId="0" fontId="8" fillId="0" borderId="0" xfId="1" applyFont="1" applyAlignment="1">
      <alignment horizontal="center" vertical="center" wrapText="1"/>
    </xf>
    <xf numFmtId="0" fontId="10" fillId="0" borderId="0" xfId="0" applyFont="1" applyAlignment="1">
      <alignment horizontal="center" vertical="top" wrapText="1"/>
    </xf>
    <xf numFmtId="0" fontId="11" fillId="2" borderId="1" xfId="0" applyFont="1" applyFill="1" applyBorder="1" applyAlignment="1">
      <alignment vertical="center"/>
    </xf>
    <xf numFmtId="0" fontId="11" fillId="2" borderId="2" xfId="0" applyFont="1" applyFill="1" applyBorder="1" applyAlignment="1">
      <alignment vertical="center"/>
    </xf>
    <xf numFmtId="0" fontId="12" fillId="2" borderId="2" xfId="0" applyFont="1" applyFill="1" applyBorder="1" applyAlignment="1">
      <alignment vertical="center"/>
    </xf>
    <xf numFmtId="0" fontId="2" fillId="0" borderId="0" xfId="0" applyFont="1"/>
    <xf numFmtId="0" fontId="9" fillId="0" borderId="0" xfId="0" applyFont="1"/>
    <xf numFmtId="0" fontId="15" fillId="0" borderId="0" xfId="0" applyFont="1"/>
    <xf numFmtId="0" fontId="18" fillId="3" borderId="5" xfId="0" applyFont="1" applyFill="1" applyBorder="1" applyAlignment="1">
      <alignment horizontal="left" vertical="top"/>
    </xf>
    <xf numFmtId="0" fontId="19" fillId="3" borderId="5" xfId="2" applyNumberFormat="1" applyFont="1" applyFill="1" applyBorder="1" applyAlignment="1" applyProtection="1">
      <alignment horizontal="left" vertical="top" wrapText="1"/>
    </xf>
    <xf numFmtId="0" fontId="20" fillId="3" borderId="5" xfId="2" applyNumberFormat="1" applyFont="1" applyFill="1" applyBorder="1" applyAlignment="1" applyProtection="1">
      <alignment horizontal="left" vertical="top" wrapText="1"/>
    </xf>
    <xf numFmtId="0" fontId="20" fillId="3" borderId="6" xfId="2" applyNumberFormat="1" applyFont="1" applyFill="1" applyBorder="1" applyAlignment="1" applyProtection="1">
      <alignment horizontal="left" vertical="top" wrapText="1"/>
    </xf>
    <xf numFmtId="0" fontId="21" fillId="0" borderId="0" xfId="2" applyNumberFormat="1" applyFont="1" applyBorder="1" applyAlignment="1" applyProtection="1">
      <alignment vertical="top" wrapText="1"/>
    </xf>
    <xf numFmtId="0" fontId="18" fillId="3" borderId="7" xfId="2" applyNumberFormat="1" applyFont="1" applyFill="1" applyBorder="1" applyAlignment="1" applyProtection="1">
      <alignment horizontal="left"/>
    </xf>
    <xf numFmtId="0" fontId="19" fillId="3" borderId="0" xfId="2" applyNumberFormat="1" applyFont="1" applyFill="1" applyBorder="1" applyAlignment="1" applyProtection="1">
      <alignment vertical="top" wrapText="1"/>
    </xf>
    <xf numFmtId="0" fontId="18" fillId="3" borderId="9" xfId="2" applyNumberFormat="1" applyFont="1" applyFill="1" applyBorder="1" applyAlignment="1" applyProtection="1">
      <alignment horizontal="left"/>
    </xf>
    <xf numFmtId="0" fontId="19" fillId="3" borderId="10" xfId="2" applyNumberFormat="1" applyFont="1" applyFill="1" applyBorder="1" applyAlignment="1" applyProtection="1">
      <alignment vertical="top" wrapText="1"/>
    </xf>
    <xf numFmtId="0" fontId="24" fillId="0" borderId="0" xfId="0" applyFont="1" applyAlignment="1">
      <alignment vertical="top" wrapText="1"/>
    </xf>
    <xf numFmtId="0" fontId="23" fillId="4" borderId="14" xfId="0" applyFont="1" applyFill="1" applyBorder="1" applyAlignment="1">
      <alignment vertical="top" wrapText="1"/>
    </xf>
    <xf numFmtId="0" fontId="25" fillId="0" borderId="0" xfId="0" applyFont="1" applyAlignment="1">
      <alignment vertical="top" wrapText="1"/>
    </xf>
    <xf numFmtId="0" fontId="26" fillId="0" borderId="0" xfId="0" applyFont="1"/>
    <xf numFmtId="0" fontId="23" fillId="4" borderId="15" xfId="0" applyFont="1" applyFill="1" applyBorder="1" applyAlignment="1">
      <alignment vertical="top" wrapText="1"/>
    </xf>
    <xf numFmtId="0" fontId="23" fillId="4" borderId="12" xfId="0" applyFont="1" applyFill="1" applyBorder="1" applyAlignment="1">
      <alignment vertical="top" wrapText="1"/>
    </xf>
    <xf numFmtId="0" fontId="25" fillId="0" borderId="0" xfId="0" applyFont="1"/>
    <xf numFmtId="0" fontId="25" fillId="0" borderId="15" xfId="0" applyFont="1" applyBorder="1" applyAlignment="1" applyProtection="1">
      <alignment horizontal="left" vertical="top" wrapText="1"/>
      <protection locked="0"/>
    </xf>
    <xf numFmtId="0" fontId="23" fillId="0" borderId="0" xfId="0" applyFont="1" applyAlignment="1">
      <alignment vertical="top" wrapText="1"/>
    </xf>
    <xf numFmtId="0" fontId="25" fillId="0" borderId="14"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0" xfId="0" applyFont="1" applyAlignment="1">
      <alignment horizontal="left" vertical="top" wrapText="1"/>
    </xf>
    <xf numFmtId="0" fontId="23" fillId="6" borderId="12" xfId="0" applyFont="1" applyFill="1" applyBorder="1" applyAlignment="1">
      <alignment vertical="top" wrapText="1"/>
    </xf>
    <xf numFmtId="0" fontId="23" fillId="6" borderId="14" xfId="0" applyFont="1" applyFill="1" applyBorder="1" applyAlignment="1">
      <alignment vertical="top" wrapText="1"/>
    </xf>
    <xf numFmtId="0" fontId="18" fillId="7" borderId="9" xfId="2" applyNumberFormat="1" applyFont="1" applyFill="1" applyBorder="1" applyAlignment="1" applyProtection="1">
      <alignment horizontal="left" vertical="center"/>
    </xf>
    <xf numFmtId="0" fontId="19" fillId="7" borderId="10" xfId="2" applyNumberFormat="1" applyFont="1" applyFill="1" applyBorder="1" applyAlignment="1" applyProtection="1">
      <alignment vertical="center" wrapText="1"/>
    </xf>
    <xf numFmtId="0" fontId="13" fillId="2" borderId="2" xfId="0" applyFont="1" applyFill="1" applyBorder="1" applyAlignment="1">
      <alignment horizontal="right" vertical="center"/>
    </xf>
    <xf numFmtId="0" fontId="17" fillId="8" borderId="14" xfId="0" applyFont="1" applyFill="1" applyBorder="1" applyAlignment="1">
      <alignment horizontal="center" vertical="top" wrapText="1"/>
    </xf>
    <xf numFmtId="0" fontId="23" fillId="8" borderId="14" xfId="0" applyFont="1" applyFill="1" applyBorder="1" applyAlignment="1">
      <alignment horizontal="center" vertical="top" wrapText="1"/>
    </xf>
    <xf numFmtId="0" fontId="26" fillId="0" borderId="0" xfId="0" applyFont="1" applyAlignment="1">
      <alignment horizontal="left" vertical="center"/>
    </xf>
    <xf numFmtId="0" fontId="25" fillId="9" borderId="14" xfId="0" applyFont="1" applyFill="1" applyBorder="1" applyAlignment="1" applyProtection="1">
      <alignment horizontal="center" vertical="center" wrapText="1"/>
      <protection locked="0"/>
    </xf>
    <xf numFmtId="2" fontId="25" fillId="9" borderId="14" xfId="3" applyNumberFormat="1" applyFont="1" applyFill="1" applyBorder="1" applyAlignment="1" applyProtection="1">
      <alignment horizontal="right" vertical="center" wrapText="1"/>
    </xf>
    <xf numFmtId="0" fontId="32" fillId="9" borderId="2" xfId="0" applyFont="1" applyFill="1" applyBorder="1" applyAlignment="1">
      <alignment horizontal="center" vertical="center" wrapText="1"/>
    </xf>
    <xf numFmtId="0" fontId="25" fillId="9" borderId="14" xfId="0" applyFont="1" applyFill="1" applyBorder="1" applyAlignment="1">
      <alignment horizontal="right" vertical="center" wrapText="1"/>
    </xf>
    <xf numFmtId="0" fontId="25" fillId="0" borderId="1" xfId="0" applyFont="1" applyBorder="1" applyAlignment="1" applyProtection="1">
      <alignment horizontal="center" vertical="center" wrapText="1"/>
      <protection locked="0"/>
    </xf>
    <xf numFmtId="2" fontId="25" fillId="0" borderId="14" xfId="3" applyNumberFormat="1" applyFont="1" applyFill="1" applyBorder="1" applyAlignment="1" applyProtection="1">
      <alignment horizontal="right" vertical="center" wrapText="1"/>
    </xf>
    <xf numFmtId="0" fontId="25" fillId="0" borderId="2" xfId="0" applyFont="1" applyBorder="1" applyAlignment="1" applyProtection="1">
      <alignment horizontal="center" vertical="center" wrapText="1"/>
      <protection locked="0"/>
    </xf>
    <xf numFmtId="2" fontId="25" fillId="0" borderId="14" xfId="0" applyNumberFormat="1" applyFont="1" applyBorder="1" applyAlignment="1">
      <alignment horizontal="right" vertical="center" wrapText="1"/>
    </xf>
    <xf numFmtId="0" fontId="17" fillId="11" borderId="14" xfId="0" applyFont="1" applyFill="1" applyBorder="1" applyAlignment="1">
      <alignment horizontal="center" vertical="top" wrapText="1"/>
    </xf>
    <xf numFmtId="2" fontId="23" fillId="11" borderId="14" xfId="0" applyNumberFormat="1" applyFont="1" applyFill="1" applyBorder="1" applyAlignment="1">
      <alignment horizontal="center" vertical="top" wrapText="1"/>
    </xf>
    <xf numFmtId="0" fontId="25" fillId="9" borderId="14" xfId="3" applyNumberFormat="1" applyFont="1" applyFill="1" applyBorder="1" applyAlignment="1" applyProtection="1">
      <alignment horizontal="right" vertical="center" wrapText="1"/>
    </xf>
    <xf numFmtId="2" fontId="25" fillId="9" borderId="14" xfId="0" applyNumberFormat="1" applyFont="1" applyFill="1" applyBorder="1" applyAlignment="1">
      <alignment horizontal="right" vertical="center" wrapText="1"/>
    </xf>
    <xf numFmtId="0" fontId="32" fillId="10" borderId="2" xfId="0" applyFont="1" applyFill="1" applyBorder="1" applyAlignment="1">
      <alignment horizontal="center" vertical="center" wrapText="1"/>
    </xf>
    <xf numFmtId="0" fontId="25" fillId="0" borderId="14" xfId="0" applyFont="1" applyBorder="1" applyAlignment="1" applyProtection="1">
      <alignment horizontal="center" vertical="center" wrapText="1"/>
      <protection locked="0"/>
    </xf>
    <xf numFmtId="0" fontId="17" fillId="12" borderId="14" xfId="0" applyFont="1" applyFill="1" applyBorder="1" applyAlignment="1">
      <alignment horizontal="center" vertical="top" wrapText="1"/>
    </xf>
    <xf numFmtId="2" fontId="23" fillId="12" borderId="14" xfId="0" applyNumberFormat="1" applyFont="1" applyFill="1" applyBorder="1" applyAlignment="1">
      <alignment horizontal="center" vertical="top" wrapText="1"/>
    </xf>
    <xf numFmtId="0" fontId="17" fillId="13" borderId="14" xfId="0" applyFont="1" applyFill="1" applyBorder="1" applyAlignment="1">
      <alignment horizontal="center" vertical="top" wrapText="1"/>
    </xf>
    <xf numFmtId="2" fontId="23" fillId="13" borderId="14" xfId="0" applyNumberFormat="1" applyFont="1" applyFill="1" applyBorder="1" applyAlignment="1">
      <alignment horizontal="center" vertical="top" wrapText="1"/>
    </xf>
    <xf numFmtId="2" fontId="25" fillId="0" borderId="14" xfId="0" applyNumberFormat="1" applyFont="1" applyBorder="1" applyAlignment="1">
      <alignment vertical="top" wrapText="1"/>
    </xf>
    <xf numFmtId="2" fontId="35" fillId="14" borderId="14" xfId="0" applyNumberFormat="1" applyFont="1" applyFill="1" applyBorder="1" applyAlignment="1">
      <alignment vertical="top" wrapText="1"/>
    </xf>
    <xf numFmtId="2" fontId="23" fillId="0" borderId="14" xfId="0" applyNumberFormat="1" applyFont="1" applyBorder="1" applyAlignment="1">
      <alignment vertical="top" wrapText="1"/>
    </xf>
    <xf numFmtId="0" fontId="35" fillId="0" borderId="0" xfId="0" applyFont="1" applyAlignment="1" applyProtection="1">
      <alignment vertical="top" wrapText="1"/>
      <protection locked="0"/>
    </xf>
    <xf numFmtId="0" fontId="36" fillId="0" borderId="0" xfId="0" applyFont="1" applyAlignment="1">
      <alignment horizontal="center"/>
    </xf>
    <xf numFmtId="0" fontId="37" fillId="0" borderId="0" xfId="0" applyFont="1"/>
    <xf numFmtId="0" fontId="38" fillId="0" borderId="0" xfId="0" applyFont="1"/>
    <xf numFmtId="0" fontId="39" fillId="0" borderId="0" xfId="0" applyFont="1"/>
    <xf numFmtId="0" fontId="39" fillId="0" borderId="0" xfId="0" applyFont="1" applyProtection="1">
      <protection locked="0"/>
    </xf>
    <xf numFmtId="0" fontId="23" fillId="0" borderId="0" xfId="0" applyFont="1" applyAlignment="1">
      <alignment horizontal="left"/>
    </xf>
    <xf numFmtId="0" fontId="23" fillId="0" borderId="0" xfId="0" applyFont="1" applyProtection="1">
      <protection locked="0"/>
    </xf>
    <xf numFmtId="0" fontId="23" fillId="0" borderId="0" xfId="0" applyFont="1" applyAlignment="1" applyProtection="1">
      <alignment horizontal="center"/>
      <protection locked="0"/>
    </xf>
    <xf numFmtId="0" fontId="40" fillId="0" borderId="0" xfId="0" applyFont="1"/>
    <xf numFmtId="0" fontId="23" fillId="0" borderId="0" xfId="0" applyFont="1" applyAlignment="1">
      <alignment horizontal="left" indent="15"/>
    </xf>
    <xf numFmtId="0" fontId="25" fillId="0" borderId="0" xfId="0" applyFont="1" applyProtection="1">
      <protection locked="0"/>
    </xf>
    <xf numFmtId="0" fontId="23" fillId="0" borderId="0" xfId="0" applyFont="1" applyAlignment="1" applyProtection="1">
      <alignment horizontal="left"/>
      <protection locked="0"/>
    </xf>
    <xf numFmtId="0" fontId="25" fillId="0" borderId="0" xfId="0" applyFont="1" applyAlignment="1" applyProtection="1">
      <alignment horizontal="center"/>
      <protection locked="0"/>
    </xf>
    <xf numFmtId="0" fontId="41" fillId="0" borderId="0" xfId="0" applyFont="1"/>
    <xf numFmtId="0" fontId="25" fillId="0" borderId="10" xfId="0" applyFont="1" applyBorder="1"/>
    <xf numFmtId="0" fontId="42" fillId="0" borderId="0" xfId="0" applyFont="1" applyAlignment="1">
      <alignment vertical="top"/>
    </xf>
    <xf numFmtId="0" fontId="42" fillId="0" borderId="0" xfId="0" applyFont="1"/>
    <xf numFmtId="0" fontId="28" fillId="0" borderId="0" xfId="0" applyFont="1"/>
    <xf numFmtId="0" fontId="23" fillId="0" borderId="0" xfId="0" applyFont="1"/>
    <xf numFmtId="0" fontId="23" fillId="0" borderId="0" xfId="0" applyFont="1" applyAlignment="1">
      <alignment horizontal="left" wrapText="1"/>
    </xf>
    <xf numFmtId="0" fontId="23" fillId="0" borderId="0" xfId="0" applyFont="1" applyAlignment="1">
      <alignment horizontal="right" vertical="top"/>
    </xf>
    <xf numFmtId="0" fontId="40" fillId="0" borderId="0" xfId="0" applyFont="1" applyAlignment="1">
      <alignment horizontal="center" wrapText="1"/>
    </xf>
    <xf numFmtId="0" fontId="38" fillId="0" borderId="16" xfId="0" applyFont="1" applyBorder="1" applyAlignment="1">
      <alignment horizontal="center"/>
    </xf>
    <xf numFmtId="0" fontId="38" fillId="0" borderId="17" xfId="0" applyFont="1" applyBorder="1" applyAlignment="1">
      <alignment horizontal="center"/>
    </xf>
    <xf numFmtId="0" fontId="0" fillId="0" borderId="18" xfId="0" applyBorder="1"/>
    <xf numFmtId="0" fontId="39" fillId="0" borderId="19" xfId="0" applyFont="1" applyBorder="1"/>
    <xf numFmtId="0" fontId="39" fillId="0" borderId="20" xfId="0" applyFont="1" applyBorder="1"/>
    <xf numFmtId="0" fontId="40" fillId="0" borderId="21" xfId="0" applyFont="1" applyBorder="1" applyAlignment="1">
      <alignment horizontal="center"/>
    </xf>
    <xf numFmtId="0" fontId="40" fillId="0" borderId="22" xfId="0" applyFont="1" applyBorder="1" applyAlignment="1">
      <alignment horizontal="center"/>
    </xf>
    <xf numFmtId="0" fontId="25" fillId="0" borderId="23" xfId="0" applyFont="1" applyBorder="1"/>
    <xf numFmtId="0" fontId="45" fillId="0" borderId="0" xfId="0" applyFont="1" applyAlignment="1">
      <alignment horizontal="center"/>
    </xf>
    <xf numFmtId="0" fontId="25" fillId="0" borderId="21" xfId="0" applyFont="1" applyBorder="1" applyAlignment="1">
      <alignment horizontal="left"/>
    </xf>
    <xf numFmtId="0" fontId="40" fillId="0" borderId="0" xfId="0" applyFont="1" applyAlignment="1">
      <alignment horizontal="center"/>
    </xf>
    <xf numFmtId="0" fontId="25" fillId="0" borderId="21" xfId="0" applyFont="1" applyBorder="1"/>
    <xf numFmtId="0" fontId="25" fillId="0" borderId="0" xfId="0" applyFont="1" applyAlignment="1">
      <alignment horizontal="left"/>
    </xf>
    <xf numFmtId="0" fontId="46" fillId="0" borderId="0" xfId="0" applyFont="1" applyAlignment="1">
      <alignment horizontal="center"/>
    </xf>
    <xf numFmtId="0" fontId="38" fillId="0" borderId="0" xfId="0" applyFont="1" applyAlignment="1">
      <alignment horizontal="center" wrapText="1"/>
    </xf>
    <xf numFmtId="0" fontId="38" fillId="0" borderId="0" xfId="0" applyFont="1" applyAlignment="1">
      <alignment horizontal="center"/>
    </xf>
    <xf numFmtId="0" fontId="39" fillId="0" borderId="0" xfId="0" applyFont="1" applyAlignment="1">
      <alignment horizontal="center"/>
    </xf>
    <xf numFmtId="0" fontId="46" fillId="0" borderId="2" xfId="0" applyFont="1" applyBorder="1" applyAlignment="1">
      <alignment horizontal="center"/>
    </xf>
    <xf numFmtId="0" fontId="25" fillId="0" borderId="1"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2" fontId="25" fillId="0" borderId="14" xfId="0" applyNumberFormat="1" applyFont="1" applyFill="1" applyBorder="1" applyAlignment="1">
      <alignment horizontal="right" vertical="center" wrapText="1"/>
    </xf>
    <xf numFmtId="0" fontId="25" fillId="0" borderId="14" xfId="0" applyFont="1" applyFill="1" applyBorder="1" applyAlignment="1" applyProtection="1">
      <alignment horizontal="center" vertical="center" wrapText="1"/>
      <protection locked="0"/>
    </xf>
    <xf numFmtId="2" fontId="25" fillId="0" borderId="14" xfId="4" applyNumberFormat="1" applyFont="1" applyFill="1" applyBorder="1" applyAlignment="1" applyProtection="1">
      <alignment horizontal="right" vertical="center" wrapText="1"/>
    </xf>
    <xf numFmtId="0" fontId="47" fillId="0" borderId="0" xfId="0" applyFont="1"/>
    <xf numFmtId="0" fontId="48" fillId="0" borderId="0" xfId="0" applyFont="1"/>
    <xf numFmtId="0" fontId="25" fillId="17" borderId="1" xfId="0" applyFont="1" applyFill="1" applyBorder="1" applyAlignment="1" applyProtection="1">
      <alignment horizontal="center" vertical="center" wrapText="1"/>
      <protection locked="0"/>
    </xf>
    <xf numFmtId="2" fontId="25" fillId="17" borderId="14" xfId="3" applyNumberFormat="1" applyFont="1" applyFill="1" applyBorder="1" applyAlignment="1" applyProtection="1">
      <alignment horizontal="right" vertical="center" wrapText="1"/>
    </xf>
    <xf numFmtId="0" fontId="46" fillId="3" borderId="4" xfId="2" applyNumberFormat="1" applyFont="1" applyFill="1" applyBorder="1" applyAlignment="1" applyProtection="1">
      <alignment horizontal="left" vertical="center"/>
    </xf>
    <xf numFmtId="2" fontId="25" fillId="0" borderId="1" xfId="0" applyNumberFormat="1" applyFont="1" applyFill="1" applyBorder="1" applyAlignment="1">
      <alignment horizontal="right" vertical="center" wrapText="1"/>
    </xf>
    <xf numFmtId="2" fontId="25" fillId="0" borderId="3" xfId="0" applyNumberFormat="1" applyFont="1" applyFill="1" applyBorder="1" applyAlignment="1">
      <alignment horizontal="right" vertical="center" wrapText="1"/>
    </xf>
    <xf numFmtId="0" fontId="18" fillId="13" borderId="1" xfId="0" applyFont="1" applyFill="1" applyBorder="1" applyAlignment="1">
      <alignment horizontal="left" vertical="center" wrapText="1"/>
    </xf>
    <xf numFmtId="0" fontId="18" fillId="13" borderId="2" xfId="0" applyFont="1" applyFill="1" applyBorder="1" applyAlignment="1">
      <alignment horizontal="left" vertical="center" wrapText="1"/>
    </xf>
    <xf numFmtId="0" fontId="18" fillId="13" borderId="3" xfId="0" applyFont="1" applyFill="1" applyBorder="1" applyAlignment="1">
      <alignment horizontal="left" vertical="center" wrapText="1"/>
    </xf>
    <xf numFmtId="0" fontId="17" fillId="13" borderId="1" xfId="0" applyFont="1" applyFill="1" applyBorder="1" applyAlignment="1">
      <alignment horizontal="center" vertical="top" wrapText="1"/>
    </xf>
    <xf numFmtId="0" fontId="17" fillId="13" borderId="3" xfId="0" applyFont="1" applyFill="1" applyBorder="1" applyAlignment="1">
      <alignment horizontal="center" vertical="top" wrapText="1"/>
    </xf>
    <xf numFmtId="0" fontId="25" fillId="0" borderId="1"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5" fillId="10" borderId="1" xfId="0" applyFont="1" applyFill="1" applyBorder="1" applyAlignment="1">
      <alignment horizontal="center" vertical="top" wrapText="1"/>
    </xf>
    <xf numFmtId="0" fontId="25" fillId="10" borderId="3" xfId="0" applyFont="1" applyFill="1" applyBorder="1" applyAlignment="1">
      <alignment horizontal="center" vertical="top" wrapText="1"/>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10" borderId="1" xfId="0" applyFont="1" applyFill="1" applyBorder="1" applyAlignment="1">
      <alignment horizontal="right" vertical="center" wrapText="1"/>
    </xf>
    <xf numFmtId="0" fontId="25" fillId="10" borderId="3" xfId="0" applyFont="1" applyFill="1" applyBorder="1" applyAlignment="1">
      <alignment horizontal="right" vertical="center" wrapText="1"/>
    </xf>
    <xf numFmtId="0" fontId="28" fillId="9" borderId="1" xfId="0" applyFont="1" applyFill="1" applyBorder="1" applyAlignment="1">
      <alignment horizontal="left" vertical="center" wrapText="1"/>
    </xf>
    <xf numFmtId="0" fontId="28" fillId="9" borderId="2" xfId="0" applyFont="1" applyFill="1" applyBorder="1" applyAlignment="1">
      <alignment horizontal="left" vertical="center" wrapText="1"/>
    </xf>
    <xf numFmtId="0" fontId="28" fillId="9" borderId="3" xfId="0" applyFont="1" applyFill="1" applyBorder="1" applyAlignment="1">
      <alignment horizontal="left" vertical="center" wrapText="1"/>
    </xf>
    <xf numFmtId="0" fontId="25" fillId="9" borderId="1" xfId="0" applyFont="1" applyFill="1" applyBorder="1" applyAlignment="1">
      <alignment horizontal="right" vertical="center" wrapText="1"/>
    </xf>
    <xf numFmtId="0" fontId="25" fillId="9" borderId="3" xfId="0" applyFont="1" applyFill="1" applyBorder="1" applyAlignment="1">
      <alignment horizontal="right"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38" fillId="0" borderId="0" xfId="0" applyFont="1" applyAlignment="1">
      <alignment horizontal="center" wrapText="1"/>
    </xf>
    <xf numFmtId="0" fontId="38" fillId="0" borderId="0" xfId="0" applyFont="1" applyAlignment="1">
      <alignment horizontal="center"/>
    </xf>
    <xf numFmtId="0" fontId="38" fillId="16" borderId="4" xfId="0" applyFont="1" applyFill="1" applyBorder="1" applyAlignment="1" applyProtection="1">
      <alignment horizontal="center"/>
      <protection locked="0"/>
    </xf>
    <xf numFmtId="0" fontId="38" fillId="16" borderId="5" xfId="0" applyFont="1" applyFill="1" applyBorder="1" applyAlignment="1" applyProtection="1">
      <alignment horizontal="center"/>
      <protection locked="0"/>
    </xf>
    <xf numFmtId="0" fontId="38" fillId="16" borderId="6" xfId="0" applyFont="1" applyFill="1" applyBorder="1" applyAlignment="1" applyProtection="1">
      <alignment horizontal="center"/>
      <protection locked="0"/>
    </xf>
    <xf numFmtId="0" fontId="38" fillId="16" borderId="7" xfId="0" applyFont="1" applyFill="1" applyBorder="1" applyAlignment="1" applyProtection="1">
      <alignment horizontal="center"/>
      <protection locked="0"/>
    </xf>
    <xf numFmtId="0" fontId="38" fillId="16" borderId="0" xfId="0" applyFont="1" applyFill="1" applyAlignment="1" applyProtection="1">
      <alignment horizontal="center"/>
      <protection locked="0"/>
    </xf>
    <xf numFmtId="0" fontId="38" fillId="16" borderId="8" xfId="0" applyFont="1" applyFill="1" applyBorder="1" applyAlignment="1" applyProtection="1">
      <alignment horizontal="center"/>
      <protection locked="0"/>
    </xf>
    <xf numFmtId="0" fontId="38" fillId="16" borderId="9" xfId="0" applyFont="1" applyFill="1" applyBorder="1" applyAlignment="1" applyProtection="1">
      <alignment horizontal="center"/>
      <protection locked="0"/>
    </xf>
    <xf numFmtId="0" fontId="38" fillId="16" borderId="10" xfId="0" applyFont="1" applyFill="1" applyBorder="1" applyAlignment="1" applyProtection="1">
      <alignment horizontal="center"/>
      <protection locked="0"/>
    </xf>
    <xf numFmtId="0" fontId="38" fillId="16" borderId="11" xfId="0" applyFont="1" applyFill="1" applyBorder="1" applyAlignment="1" applyProtection="1">
      <alignment horizontal="center"/>
      <protection locked="0"/>
    </xf>
    <xf numFmtId="0" fontId="25" fillId="0" borderId="0" xfId="0" applyFont="1" applyAlignment="1">
      <alignment horizontal="left" wrapText="1"/>
    </xf>
    <xf numFmtId="0" fontId="23" fillId="0" borderId="0" xfId="0" applyFont="1" applyAlignment="1" applyProtection="1">
      <alignment horizontal="left"/>
      <protection locked="0"/>
    </xf>
    <xf numFmtId="0" fontId="13" fillId="2" borderId="2"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23" fillId="0" borderId="0" xfId="0" applyFont="1" applyAlignment="1">
      <alignment horizontal="left" wrapText="1"/>
    </xf>
    <xf numFmtId="0" fontId="25" fillId="0" borderId="5" xfId="0" applyFont="1" applyBorder="1" applyAlignment="1">
      <alignment horizontal="right" vertical="top" wrapText="1"/>
    </xf>
    <xf numFmtId="0" fontId="25" fillId="0" borderId="6" xfId="0" applyFont="1" applyBorder="1" applyAlignment="1">
      <alignment horizontal="right" vertical="top" wrapText="1"/>
    </xf>
    <xf numFmtId="0" fontId="27" fillId="0" borderId="0" xfId="0" applyFont="1" applyAlignment="1">
      <alignment horizontal="right" vertical="top" wrapText="1"/>
    </xf>
    <xf numFmtId="0" fontId="27" fillId="0" borderId="8" xfId="0" applyFont="1" applyBorder="1" applyAlignment="1">
      <alignment horizontal="right" vertical="top" wrapText="1"/>
    </xf>
    <xf numFmtId="0" fontId="25" fillId="0" borderId="0" xfId="0" applyFont="1" applyAlignment="1">
      <alignment horizontal="right" vertical="top" wrapText="1"/>
    </xf>
    <xf numFmtId="0" fontId="25" fillId="0" borderId="8" xfId="0" applyFont="1" applyBorder="1" applyAlignment="1">
      <alignment horizontal="right" vertical="top" wrapText="1"/>
    </xf>
    <xf numFmtId="0" fontId="25" fillId="0" borderId="0" xfId="0" quotePrefix="1" applyFont="1" applyAlignment="1">
      <alignment horizontal="left"/>
    </xf>
    <xf numFmtId="0" fontId="25" fillId="0" borderId="0" xfId="0" applyFont="1"/>
    <xf numFmtId="0" fontId="23" fillId="0" borderId="0" xfId="0" applyFont="1" applyAlignment="1">
      <alignment horizontal="left"/>
    </xf>
    <xf numFmtId="0" fontId="23" fillId="0" borderId="0" xfId="0" applyFont="1" applyAlignment="1">
      <alignment horizontal="center"/>
    </xf>
    <xf numFmtId="0" fontId="43" fillId="0" borderId="2" xfId="0" applyFont="1" applyBorder="1" applyAlignment="1">
      <alignment horizontal="center" vertical="center" wrapText="1"/>
    </xf>
    <xf numFmtId="0" fontId="44" fillId="15" borderId="18" xfId="0" applyFont="1" applyFill="1" applyBorder="1" applyAlignment="1">
      <alignment horizontal="center"/>
    </xf>
    <xf numFmtId="0" fontId="44" fillId="15" borderId="19" xfId="0" applyFont="1" applyFill="1" applyBorder="1" applyAlignment="1">
      <alignment horizontal="center"/>
    </xf>
    <xf numFmtId="0" fontId="44" fillId="15" borderId="20" xfId="0" applyFont="1" applyFill="1" applyBorder="1" applyAlignment="1">
      <alignment horizontal="center"/>
    </xf>
    <xf numFmtId="0" fontId="25" fillId="0" borderId="22" xfId="0" applyFont="1" applyBorder="1" applyAlignment="1">
      <alignment horizontal="left"/>
    </xf>
    <xf numFmtId="0" fontId="25" fillId="0" borderId="23" xfId="0" applyFont="1" applyBorder="1" applyAlignment="1">
      <alignment horizontal="left"/>
    </xf>
    <xf numFmtId="0" fontId="25" fillId="0" borderId="19" xfId="0" applyFont="1" applyBorder="1"/>
    <xf numFmtId="0" fontId="25" fillId="0" borderId="20" xfId="0" applyFont="1" applyBorder="1"/>
    <xf numFmtId="0" fontId="23" fillId="0" borderId="0" xfId="0" applyFont="1" applyAlignment="1">
      <alignment horizontal="right" vertical="top" wrapText="1"/>
    </xf>
    <xf numFmtId="0" fontId="23" fillId="0" borderId="8" xfId="0" applyFont="1" applyBorder="1" applyAlignment="1">
      <alignment horizontal="right" vertical="top" wrapText="1"/>
    </xf>
    <xf numFmtId="0" fontId="23" fillId="11" borderId="1" xfId="0" applyFont="1" applyFill="1" applyBorder="1" applyAlignment="1">
      <alignment horizontal="left" vertical="center" wrapText="1"/>
    </xf>
    <xf numFmtId="0" fontId="23" fillId="11" borderId="2" xfId="0" applyFont="1" applyFill="1" applyBorder="1" applyAlignment="1">
      <alignment horizontal="left" vertical="center" wrapText="1"/>
    </xf>
    <xf numFmtId="0" fontId="23" fillId="11" borderId="2" xfId="0" applyFont="1" applyFill="1" applyBorder="1" applyAlignment="1">
      <alignment horizontal="left" vertical="top" wrapText="1" indent="2"/>
    </xf>
    <xf numFmtId="0" fontId="23" fillId="11" borderId="3" xfId="0" applyFont="1" applyFill="1" applyBorder="1" applyAlignment="1">
      <alignment horizontal="left" vertical="top" wrapText="1" indent="2"/>
    </xf>
    <xf numFmtId="0" fontId="18" fillId="12" borderId="1" xfId="0" applyFont="1" applyFill="1" applyBorder="1" applyAlignment="1">
      <alignment horizontal="left" vertical="center" wrapText="1"/>
    </xf>
    <xf numFmtId="0" fontId="18" fillId="12" borderId="2" xfId="0" applyFont="1" applyFill="1" applyBorder="1" applyAlignment="1">
      <alignment horizontal="left" vertical="center" wrapText="1"/>
    </xf>
    <xf numFmtId="0" fontId="18" fillId="12" borderId="3" xfId="0" applyFont="1" applyFill="1" applyBorder="1" applyAlignment="1">
      <alignment horizontal="left" vertical="center" wrapText="1"/>
    </xf>
    <xf numFmtId="0" fontId="17" fillId="12" borderId="1" xfId="0" applyFont="1" applyFill="1" applyBorder="1" applyAlignment="1">
      <alignment horizontal="center" vertical="top" wrapText="1"/>
    </xf>
    <xf numFmtId="0" fontId="17" fillId="12" borderId="3" xfId="0" applyFont="1" applyFill="1" applyBorder="1" applyAlignment="1">
      <alignment horizontal="center" vertical="top" wrapText="1"/>
    </xf>
    <xf numFmtId="0" fontId="25" fillId="0" borderId="1" xfId="0" applyFont="1" applyFill="1" applyBorder="1" applyAlignment="1">
      <alignment horizontal="right" vertical="center" wrapText="1"/>
    </xf>
    <xf numFmtId="0" fontId="25" fillId="0" borderId="3" xfId="0" applyFont="1" applyFill="1" applyBorder="1" applyAlignment="1">
      <alignment horizontal="right" vertical="center" wrapText="1"/>
    </xf>
    <xf numFmtId="0" fontId="25" fillId="17" borderId="1" xfId="0" applyFont="1" applyFill="1" applyBorder="1" applyAlignment="1">
      <alignment horizontal="left" vertical="center" wrapText="1"/>
    </xf>
    <xf numFmtId="0" fontId="25" fillId="17" borderId="2" xfId="0" applyFont="1" applyFill="1" applyBorder="1" applyAlignment="1">
      <alignment horizontal="left" vertical="center" wrapText="1"/>
    </xf>
    <xf numFmtId="0" fontId="25" fillId="17" borderId="3" xfId="0" applyFont="1" applyFill="1" applyBorder="1" applyAlignment="1">
      <alignment horizontal="left" vertical="center" wrapText="1"/>
    </xf>
    <xf numFmtId="0" fontId="25" fillId="18" borderId="1" xfId="0" applyFont="1" applyFill="1" applyBorder="1" applyAlignment="1">
      <alignment horizontal="right" vertical="center" wrapText="1"/>
    </xf>
    <xf numFmtId="0" fontId="25" fillId="18" borderId="3" xfId="0" applyFont="1" applyFill="1" applyBorder="1" applyAlignment="1">
      <alignment horizontal="right" vertical="center" wrapText="1"/>
    </xf>
    <xf numFmtId="2" fontId="25" fillId="0" borderId="1" xfId="0" applyNumberFormat="1" applyFont="1" applyFill="1" applyBorder="1" applyAlignment="1">
      <alignment horizontal="center" vertical="center" wrapText="1"/>
    </xf>
    <xf numFmtId="2" fontId="25" fillId="0" borderId="3" xfId="0" applyNumberFormat="1" applyFont="1" applyFill="1" applyBorder="1" applyAlignment="1">
      <alignment horizontal="center" vertical="center" wrapText="1"/>
    </xf>
    <xf numFmtId="0" fontId="18" fillId="11" borderId="1" xfId="0" applyFont="1" applyFill="1" applyBorder="1" applyAlignment="1">
      <alignment horizontal="left" vertical="center" wrapText="1"/>
    </xf>
    <xf numFmtId="0" fontId="18" fillId="11" borderId="2" xfId="0" applyFont="1" applyFill="1" applyBorder="1" applyAlignment="1">
      <alignment horizontal="left" vertical="center" wrapText="1"/>
    </xf>
    <xf numFmtId="0" fontId="18" fillId="11" borderId="3" xfId="0" applyFont="1" applyFill="1" applyBorder="1" applyAlignment="1">
      <alignment horizontal="left" vertical="center" wrapText="1"/>
    </xf>
    <xf numFmtId="0" fontId="17" fillId="11" borderId="1" xfId="0" applyFont="1" applyFill="1" applyBorder="1" applyAlignment="1">
      <alignment horizontal="center" vertical="top" wrapText="1"/>
    </xf>
    <xf numFmtId="0" fontId="17" fillId="11" borderId="3" xfId="0" applyFont="1" applyFill="1" applyBorder="1" applyAlignment="1">
      <alignment horizontal="center" vertical="top" wrapText="1"/>
    </xf>
    <xf numFmtId="0" fontId="13" fillId="2" borderId="2" xfId="0" applyFont="1" applyFill="1" applyBorder="1" applyAlignment="1">
      <alignment horizontal="right" vertical="center"/>
    </xf>
    <xf numFmtId="0" fontId="13" fillId="2" borderId="3" xfId="0" applyFont="1" applyFill="1" applyBorder="1" applyAlignment="1">
      <alignment horizontal="right" vertical="center"/>
    </xf>
    <xf numFmtId="0" fontId="18" fillId="8" borderId="1" xfId="0" applyFont="1" applyFill="1" applyBorder="1" applyAlignment="1">
      <alignment horizontal="left" vertical="center" wrapText="1"/>
    </xf>
    <xf numFmtId="0" fontId="18" fillId="8" borderId="2" xfId="0" applyFont="1" applyFill="1" applyBorder="1" applyAlignment="1">
      <alignment horizontal="left" vertical="center" wrapText="1"/>
    </xf>
    <xf numFmtId="0" fontId="18" fillId="8" borderId="3" xfId="0" applyFont="1" applyFill="1" applyBorder="1" applyAlignment="1">
      <alignment horizontal="left" vertical="center" wrapText="1"/>
    </xf>
    <xf numFmtId="0" fontId="17" fillId="8" borderId="1" xfId="0" applyFont="1" applyFill="1" applyBorder="1" applyAlignment="1">
      <alignment horizontal="center" vertical="top" wrapText="1"/>
    </xf>
    <xf numFmtId="0" fontId="17" fillId="8" borderId="3" xfId="0" applyFont="1" applyFill="1" applyBorder="1" applyAlignment="1">
      <alignment horizontal="center" vertical="top" wrapText="1"/>
    </xf>
    <xf numFmtId="0" fontId="23" fillId="0" borderId="0" xfId="0" applyFont="1" applyAlignment="1">
      <alignment horizontal="center" vertical="top" wrapText="1"/>
    </xf>
    <xf numFmtId="0" fontId="25" fillId="0" borderId="13" xfId="0" applyFont="1" applyBorder="1" applyAlignment="1">
      <alignment horizontal="center" vertical="top" wrapText="1"/>
    </xf>
    <xf numFmtId="0" fontId="25" fillId="0" borderId="1"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8" fillId="7" borderId="4" xfId="2" applyNumberFormat="1" applyFont="1" applyFill="1" applyBorder="1" applyAlignment="1" applyProtection="1">
      <alignment horizontal="center" vertical="center"/>
    </xf>
    <xf numFmtId="0" fontId="28" fillId="7" borderId="5" xfId="2" applyNumberFormat="1" applyFont="1" applyFill="1" applyBorder="1" applyAlignment="1" applyProtection="1">
      <alignment horizontal="center" vertical="center"/>
    </xf>
    <xf numFmtId="0" fontId="28" fillId="7" borderId="6" xfId="2" applyNumberFormat="1" applyFont="1" applyFill="1" applyBorder="1" applyAlignment="1" applyProtection="1">
      <alignment horizontal="center" vertical="center"/>
    </xf>
    <xf numFmtId="0" fontId="25" fillId="0" borderId="12" xfId="0" applyFont="1" applyBorder="1" applyAlignment="1" applyProtection="1">
      <alignment horizontal="left" vertical="top" wrapText="1"/>
      <protection locked="0"/>
    </xf>
    <xf numFmtId="0" fontId="25" fillId="0" borderId="15" xfId="0" applyFont="1" applyBorder="1" applyAlignment="1" applyProtection="1">
      <alignment horizontal="left" vertical="top" wrapText="1"/>
      <protection locked="0"/>
    </xf>
    <xf numFmtId="0" fontId="25" fillId="0" borderId="4" xfId="0" applyFont="1" applyBorder="1" applyAlignment="1" applyProtection="1">
      <alignment horizontal="left" vertical="top" wrapText="1"/>
      <protection locked="0"/>
    </xf>
    <xf numFmtId="0" fontId="25" fillId="0" borderId="5"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8" fillId="7" borderId="7" xfId="2" applyNumberFormat="1" applyFont="1" applyFill="1" applyBorder="1" applyAlignment="1" applyProtection="1">
      <alignment horizontal="center" vertical="center"/>
    </xf>
    <xf numFmtId="0" fontId="28" fillId="7" borderId="0" xfId="2" applyNumberFormat="1" applyFont="1" applyFill="1" applyBorder="1" applyAlignment="1" applyProtection="1">
      <alignment horizontal="center" vertical="center"/>
    </xf>
    <xf numFmtId="0" fontId="28" fillId="7" borderId="8" xfId="2" applyNumberFormat="1" applyFont="1" applyFill="1" applyBorder="1" applyAlignment="1" applyProtection="1">
      <alignment horizontal="center" vertical="center"/>
    </xf>
    <xf numFmtId="0" fontId="18" fillId="7" borderId="10" xfId="2" applyNumberFormat="1" applyFont="1" applyFill="1" applyBorder="1" applyAlignment="1" applyProtection="1">
      <alignment horizontal="left" vertical="center"/>
    </xf>
    <xf numFmtId="0" fontId="29" fillId="7" borderId="10" xfId="2" applyNumberFormat="1" applyFont="1" applyFill="1" applyBorder="1" applyAlignment="1" applyProtection="1">
      <alignment horizontal="right" vertical="center" wrapText="1"/>
    </xf>
    <xf numFmtId="0" fontId="29" fillId="7" borderId="11" xfId="2" applyNumberFormat="1" applyFont="1" applyFill="1" applyBorder="1" applyAlignment="1" applyProtection="1">
      <alignment horizontal="right" vertical="center" wrapText="1"/>
    </xf>
    <xf numFmtId="0" fontId="23" fillId="4" borderId="12" xfId="0" applyFont="1" applyFill="1" applyBorder="1" applyAlignment="1">
      <alignment vertical="top" wrapText="1"/>
    </xf>
    <xf numFmtId="0" fontId="0" fillId="0" borderId="13" xfId="0" applyBorder="1" applyAlignment="1">
      <alignment vertical="top" wrapText="1"/>
    </xf>
    <xf numFmtId="0" fontId="0" fillId="0" borderId="15" xfId="0" applyBorder="1" applyAlignment="1">
      <alignment vertical="top" wrapText="1"/>
    </xf>
    <xf numFmtId="0" fontId="25" fillId="0" borderId="13" xfId="0" applyFont="1" applyBorder="1" applyAlignment="1" applyProtection="1">
      <alignment horizontal="left" vertical="top" wrapText="1"/>
      <protection locked="0"/>
    </xf>
    <xf numFmtId="0" fontId="25" fillId="0" borderId="0" xfId="0" applyFont="1" applyAlignment="1">
      <alignment horizontal="center" vertical="top" wrapText="1"/>
    </xf>
    <xf numFmtId="0" fontId="27" fillId="5" borderId="1" xfId="0" applyFont="1" applyFill="1" applyBorder="1" applyAlignment="1" applyProtection="1">
      <alignment horizontal="left" vertical="top" wrapText="1"/>
      <protection locked="0"/>
    </xf>
    <xf numFmtId="0" fontId="27" fillId="5" borderId="2" xfId="0" applyFont="1" applyFill="1" applyBorder="1" applyAlignment="1" applyProtection="1">
      <alignment horizontal="left" vertical="top" wrapText="1"/>
      <protection locked="0"/>
    </xf>
    <xf numFmtId="0" fontId="27" fillId="5" borderId="3" xfId="0" applyFont="1" applyFill="1" applyBorder="1" applyAlignment="1" applyProtection="1">
      <alignment horizontal="left" vertical="top" wrapText="1"/>
      <protection locked="0"/>
    </xf>
    <xf numFmtId="0" fontId="6" fillId="0" borderId="0" xfId="0" applyFont="1" applyAlignment="1">
      <alignment horizontal="center" vertical="top" wrapText="1"/>
    </xf>
    <xf numFmtId="0" fontId="7" fillId="0" borderId="0" xfId="0" applyFont="1" applyAlignment="1">
      <alignment horizontal="left" indent="12"/>
    </xf>
    <xf numFmtId="0" fontId="9" fillId="0" borderId="0" xfId="0" applyFont="1" applyAlignment="1">
      <alignment horizontal="center" vertical="center"/>
    </xf>
    <xf numFmtId="0" fontId="0" fillId="0" borderId="0" xfId="0" applyAlignment="1">
      <alignment horizontal="center"/>
    </xf>
    <xf numFmtId="0" fontId="22" fillId="3" borderId="0" xfId="2" applyNumberFormat="1" applyFont="1" applyFill="1" applyBorder="1" applyAlignment="1" applyProtection="1">
      <alignment horizontal="left" vertical="center" wrapText="1"/>
    </xf>
    <xf numFmtId="0" fontId="20" fillId="3" borderId="0" xfId="2" applyNumberFormat="1" applyFont="1" applyFill="1" applyBorder="1" applyAlignment="1" applyProtection="1">
      <alignment horizontal="right" vertical="top" wrapText="1"/>
    </xf>
    <xf numFmtId="0" fontId="20" fillId="3" borderId="8" xfId="2" applyNumberFormat="1" applyFont="1" applyFill="1" applyBorder="1" applyAlignment="1" applyProtection="1">
      <alignment horizontal="right" vertical="top" wrapText="1"/>
    </xf>
    <xf numFmtId="0" fontId="18" fillId="3" borderId="10" xfId="2" applyNumberFormat="1" applyFont="1" applyFill="1" applyBorder="1" applyAlignment="1" applyProtection="1">
      <alignment horizontal="left"/>
    </xf>
    <xf numFmtId="0" fontId="20" fillId="3" borderId="10" xfId="2" applyNumberFormat="1" applyFont="1" applyFill="1" applyBorder="1" applyAlignment="1" applyProtection="1">
      <alignment horizontal="right" vertical="top" wrapText="1"/>
    </xf>
    <xf numFmtId="0" fontId="20" fillId="3" borderId="11" xfId="2" applyNumberFormat="1" applyFont="1" applyFill="1" applyBorder="1" applyAlignment="1" applyProtection="1">
      <alignment horizontal="right" vertical="top" wrapText="1"/>
    </xf>
    <xf numFmtId="0" fontId="9" fillId="0" borderId="0" xfId="0" applyFont="1" applyAlignment="1">
      <alignment horizontal="center"/>
    </xf>
    <xf numFmtId="0" fontId="49" fillId="3" borderId="0" xfId="5" applyNumberFormat="1" applyFill="1" applyBorder="1" applyAlignment="1" applyProtection="1">
      <alignment horizontal="left" vertical="center" wrapText="1"/>
    </xf>
  </cellXfs>
  <cellStyles count="9">
    <cellStyle name="Currency 2" xfId="3" xr:uid="{00000000-0005-0000-0000-000000000000}"/>
    <cellStyle name="Currency 2 2" xfId="4" xr:uid="{00000000-0005-0000-0000-000001000000}"/>
    <cellStyle name="Currency 3" xfId="7" xr:uid="{4B179399-B059-4F71-ABF2-9B83D08F0479}"/>
    <cellStyle name="Hyperlink" xfId="5" builtinId="8"/>
    <cellStyle name="Hyperlink 2" xfId="2" xr:uid="{00000000-0005-0000-0000-000002000000}"/>
    <cellStyle name="Hyperlink 3" xfId="8" xr:uid="{D3C739FE-E4FE-424D-BA9C-FC8BB69EF33D}"/>
    <cellStyle name="Normal" xfId="0" builtinId="0"/>
    <cellStyle name="Normal 2" xfId="1" xr:uid="{00000000-0005-0000-0000-000004000000}"/>
    <cellStyle name="Normal 3" xfId="6" xr:uid="{EC9E1A9E-CA2D-4FEB-A1C2-DBC46904D576}"/>
  </cellStyles>
  <dxfs count="26">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349250</xdr:colOff>
      <xdr:row>0</xdr:row>
      <xdr:rowOff>76200</xdr:rowOff>
    </xdr:from>
    <xdr:to>
      <xdr:col>9</xdr:col>
      <xdr:colOff>1131728</xdr:colOff>
      <xdr:row>7</xdr:row>
      <xdr:rowOff>11959</xdr:rowOff>
    </xdr:to>
    <xdr:pic>
      <xdr:nvPicPr>
        <xdr:cNvPr id="2" name="Picture 17" descr="New - CTICC_logo">
          <a:extLst>
            <a:ext uri="{FF2B5EF4-FFF2-40B4-BE49-F238E27FC236}">
              <a16:creationId xmlns:a16="http://schemas.microsoft.com/office/drawing/2014/main" id="{75412CEE-4ABE-493C-9689-56623741B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47100" y="76200"/>
          <a:ext cx="838835" cy="1942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342900</xdr:colOff>
      <xdr:row>92</xdr:row>
      <xdr:rowOff>194976</xdr:rowOff>
    </xdr:from>
    <xdr:to>
      <xdr:col>9</xdr:col>
      <xdr:colOff>930910</xdr:colOff>
      <xdr:row>100</xdr:row>
      <xdr:rowOff>51727</xdr:rowOff>
    </xdr:to>
    <xdr:pic>
      <xdr:nvPicPr>
        <xdr:cNvPr id="3" name="Picture 17" descr="New - CTICC_logo">
          <a:extLst>
            <a:ext uri="{FF2B5EF4-FFF2-40B4-BE49-F238E27FC236}">
              <a16:creationId xmlns:a16="http://schemas.microsoft.com/office/drawing/2014/main" id="{7F4B41E6-E4A9-4BA0-BA54-473656A61AC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40750" y="38815676"/>
          <a:ext cx="588010" cy="1320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374650</xdr:colOff>
      <xdr:row>143</xdr:row>
      <xdr:rowOff>82192</xdr:rowOff>
    </xdr:from>
    <xdr:to>
      <xdr:col>9</xdr:col>
      <xdr:colOff>969010</xdr:colOff>
      <xdr:row>151</xdr:row>
      <xdr:rowOff>42270</xdr:rowOff>
    </xdr:to>
    <xdr:pic>
      <xdr:nvPicPr>
        <xdr:cNvPr id="4" name="Picture 17" descr="New - CTICC_logo">
          <a:extLst>
            <a:ext uri="{FF2B5EF4-FFF2-40B4-BE49-F238E27FC236}">
              <a16:creationId xmlns:a16="http://schemas.microsoft.com/office/drawing/2014/main" id="{6045116E-031A-4B71-A9E3-83EA2FB8CA8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0" y="51498142"/>
          <a:ext cx="594360" cy="1267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342900</xdr:colOff>
      <xdr:row>92</xdr:row>
      <xdr:rowOff>194976</xdr:rowOff>
    </xdr:from>
    <xdr:to>
      <xdr:col>9</xdr:col>
      <xdr:colOff>930910</xdr:colOff>
      <xdr:row>100</xdr:row>
      <xdr:rowOff>51727</xdr:rowOff>
    </xdr:to>
    <xdr:pic>
      <xdr:nvPicPr>
        <xdr:cNvPr id="5" name="Picture 17" descr="New - CTICC_logo">
          <a:extLst>
            <a:ext uri="{FF2B5EF4-FFF2-40B4-BE49-F238E27FC236}">
              <a16:creationId xmlns:a16="http://schemas.microsoft.com/office/drawing/2014/main" id="{52225A3C-8473-40AD-84DD-6211187E12B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40750" y="38815676"/>
          <a:ext cx="588010" cy="1320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374650</xdr:colOff>
      <xdr:row>143</xdr:row>
      <xdr:rowOff>82192</xdr:rowOff>
    </xdr:from>
    <xdr:to>
      <xdr:col>9</xdr:col>
      <xdr:colOff>969010</xdr:colOff>
      <xdr:row>151</xdr:row>
      <xdr:rowOff>42271</xdr:rowOff>
    </xdr:to>
    <xdr:pic>
      <xdr:nvPicPr>
        <xdr:cNvPr id="6" name="Picture 17" descr="New - CTICC_logo">
          <a:extLst>
            <a:ext uri="{FF2B5EF4-FFF2-40B4-BE49-F238E27FC236}">
              <a16:creationId xmlns:a16="http://schemas.microsoft.com/office/drawing/2014/main" id="{B671E237-E9D1-4AA2-847B-ACB5B9EFDCF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0" y="51498142"/>
          <a:ext cx="594360" cy="1267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342900</xdr:colOff>
      <xdr:row>92</xdr:row>
      <xdr:rowOff>194976</xdr:rowOff>
    </xdr:from>
    <xdr:ext cx="412750" cy="1326776"/>
    <xdr:pic>
      <xdr:nvPicPr>
        <xdr:cNvPr id="7" name="Picture 17" descr="New - CTICC_logo">
          <a:extLst>
            <a:ext uri="{FF2B5EF4-FFF2-40B4-BE49-F238E27FC236}">
              <a16:creationId xmlns:a16="http://schemas.microsoft.com/office/drawing/2014/main" id="{5A726A71-84CE-4B91-B701-2E51D8BD622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40750" y="38815676"/>
          <a:ext cx="412750" cy="1326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374650</xdr:colOff>
      <xdr:row>143</xdr:row>
      <xdr:rowOff>82192</xdr:rowOff>
    </xdr:from>
    <xdr:ext cx="419100" cy="1265799"/>
    <xdr:pic>
      <xdr:nvPicPr>
        <xdr:cNvPr id="8" name="Picture 17" descr="New - CTICC_logo">
          <a:extLst>
            <a:ext uri="{FF2B5EF4-FFF2-40B4-BE49-F238E27FC236}">
              <a16:creationId xmlns:a16="http://schemas.microsoft.com/office/drawing/2014/main" id="{5558361A-3117-4C57-A1BF-CD011810F3E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0" y="51498142"/>
          <a:ext cx="419100" cy="1265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tsales@cticc.co.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2"/>
  <sheetViews>
    <sheetView tabSelected="1" view="pageBreakPreview" topLeftCell="A107" zoomScaleNormal="100" zoomScaleSheetLayoutView="100" workbookViewId="0">
      <selection activeCell="D126" sqref="D126:H126"/>
    </sheetView>
  </sheetViews>
  <sheetFormatPr defaultColWidth="11.44140625" defaultRowHeight="13.2" x14ac:dyDescent="0.25"/>
  <cols>
    <col min="1" max="1" width="16.6640625" customWidth="1"/>
    <col min="2" max="2" width="2.109375" customWidth="1"/>
    <col min="3" max="3" width="33.88671875" customWidth="1"/>
    <col min="4" max="4" width="6.33203125" customWidth="1"/>
    <col min="5" max="5" width="20" customWidth="1"/>
    <col min="6" max="6" width="6.6640625" customWidth="1"/>
    <col min="7" max="7" width="7.44140625" customWidth="1"/>
    <col min="9" max="9" width="12.6640625" customWidth="1"/>
    <col min="10" max="10" width="28.5546875" customWidth="1"/>
  </cols>
  <sheetData>
    <row r="1" spans="1:10" ht="20.100000000000001" customHeight="1" x14ac:dyDescent="0.3">
      <c r="A1" s="1"/>
      <c r="B1" s="1"/>
      <c r="C1" s="1"/>
      <c r="D1" s="1"/>
      <c r="E1" s="1"/>
      <c r="F1" s="1"/>
      <c r="G1" s="1"/>
      <c r="H1" s="1"/>
      <c r="I1" s="1"/>
      <c r="J1" s="1"/>
    </row>
    <row r="2" spans="1:10" ht="20.100000000000001" customHeight="1" x14ac:dyDescent="0.3">
      <c r="A2" s="2"/>
      <c r="B2" s="3"/>
      <c r="E2" s="1"/>
      <c r="F2" s="1"/>
      <c r="G2" s="1"/>
      <c r="H2" s="1"/>
      <c r="I2" s="1"/>
      <c r="J2" s="1"/>
    </row>
    <row r="3" spans="1:10" ht="29.4" customHeight="1" x14ac:dyDescent="0.25">
      <c r="A3" s="231" t="s">
        <v>0</v>
      </c>
      <c r="B3" s="231"/>
      <c r="C3" s="231"/>
      <c r="D3" s="231"/>
      <c r="E3" s="231"/>
      <c r="F3" s="231"/>
      <c r="G3" s="231"/>
      <c r="H3" s="231"/>
      <c r="I3" s="231"/>
      <c r="J3" s="231"/>
    </row>
    <row r="4" spans="1:10" ht="20.100000000000001" customHeight="1" x14ac:dyDescent="0.3">
      <c r="A4" s="1"/>
      <c r="B4" s="1"/>
      <c r="C4" s="1"/>
      <c r="D4" s="1"/>
      <c r="E4" s="1"/>
      <c r="F4" s="1"/>
      <c r="G4" s="1"/>
      <c r="H4" s="1"/>
      <c r="I4" s="1"/>
      <c r="J4" s="1"/>
    </row>
    <row r="5" spans="1:10" ht="20.100000000000001" customHeight="1" x14ac:dyDescent="0.3">
      <c r="C5" s="232" t="s">
        <v>1</v>
      </c>
      <c r="D5" s="232"/>
      <c r="E5" s="232"/>
      <c r="F5" s="232"/>
      <c r="G5" s="1"/>
      <c r="H5" s="1"/>
      <c r="I5" s="1"/>
      <c r="J5" s="1"/>
    </row>
    <row r="6" spans="1:10" ht="20.100000000000001" customHeight="1" x14ac:dyDescent="0.3">
      <c r="A6" s="1"/>
      <c r="B6" s="1"/>
      <c r="C6" s="1"/>
      <c r="D6" s="1"/>
      <c r="E6" s="1"/>
      <c r="F6" s="1"/>
      <c r="G6" s="1"/>
      <c r="H6" s="1"/>
      <c r="I6" s="1"/>
      <c r="J6" s="1"/>
    </row>
    <row r="7" spans="1:10" ht="28.5" customHeight="1" x14ac:dyDescent="0.3">
      <c r="A7" s="1"/>
      <c r="B7" s="1"/>
      <c r="E7" s="4" t="s">
        <v>2</v>
      </c>
      <c r="F7" s="233"/>
      <c r="G7" s="234"/>
      <c r="H7" s="234"/>
      <c r="I7" s="234"/>
      <c r="J7" s="1"/>
    </row>
    <row r="8" spans="1:10" ht="20.100000000000001" customHeight="1" x14ac:dyDescent="0.25">
      <c r="B8" s="5"/>
      <c r="E8" s="5"/>
      <c r="F8" s="5"/>
      <c r="G8" s="5"/>
      <c r="H8" s="5"/>
      <c r="I8" s="5"/>
      <c r="J8" s="5"/>
    </row>
    <row r="9" spans="1:10" s="9" customFormat="1" ht="30" customHeight="1" x14ac:dyDescent="0.3">
      <c r="A9" s="6" t="s">
        <v>99</v>
      </c>
      <c r="B9" s="7"/>
      <c r="C9" s="8"/>
      <c r="D9" s="151" t="s">
        <v>3</v>
      </c>
      <c r="E9" s="151"/>
      <c r="F9" s="151"/>
      <c r="G9" s="151"/>
      <c r="H9" s="151"/>
      <c r="I9" s="151"/>
      <c r="J9" s="152"/>
    </row>
    <row r="10" spans="1:10" ht="20.100000000000001" customHeight="1" x14ac:dyDescent="0.3">
      <c r="A10" s="10"/>
      <c r="B10" s="10"/>
      <c r="C10" s="108"/>
      <c r="D10" s="10"/>
      <c r="E10" s="10"/>
      <c r="F10" s="10"/>
      <c r="G10" s="10"/>
      <c r="H10" s="10"/>
      <c r="I10" s="109" t="s">
        <v>95</v>
      </c>
      <c r="J10" s="109"/>
    </row>
    <row r="11" spans="1:10" ht="20.100000000000001" customHeight="1" x14ac:dyDescent="0.25">
      <c r="A11" s="10"/>
      <c r="B11" s="10"/>
      <c r="C11" s="10"/>
      <c r="D11" s="10"/>
      <c r="E11" s="10"/>
      <c r="F11" s="10"/>
      <c r="G11" s="10"/>
      <c r="H11" s="10"/>
      <c r="I11" s="10"/>
      <c r="J11" s="11"/>
    </row>
    <row r="12" spans="1:10" ht="19.5" customHeight="1" x14ac:dyDescent="0.3">
      <c r="A12" s="9"/>
      <c r="B12" s="9"/>
      <c r="C12" s="112" t="s">
        <v>4</v>
      </c>
      <c r="D12" s="12" t="s">
        <v>5</v>
      </c>
      <c r="E12" s="12"/>
      <c r="F12" s="13"/>
      <c r="G12" s="14"/>
      <c r="H12" s="14"/>
      <c r="I12" s="15"/>
      <c r="J12" s="16"/>
    </row>
    <row r="13" spans="1:10" ht="20.100000000000001" customHeight="1" x14ac:dyDescent="0.3">
      <c r="A13" s="9"/>
      <c r="B13" s="9"/>
      <c r="C13" s="17"/>
      <c r="D13" s="242" t="s">
        <v>112</v>
      </c>
      <c r="E13" s="235"/>
      <c r="F13" s="18"/>
      <c r="G13" s="236"/>
      <c r="H13" s="236"/>
      <c r="I13" s="237"/>
      <c r="J13" s="16"/>
    </row>
    <row r="14" spans="1:10" ht="20.100000000000001" customHeight="1" x14ac:dyDescent="0.3">
      <c r="A14" s="9"/>
      <c r="B14" s="9"/>
      <c r="C14" s="19"/>
      <c r="D14" s="238"/>
      <c r="E14" s="238"/>
      <c r="F14" s="20"/>
      <c r="G14" s="239"/>
      <c r="H14" s="239"/>
      <c r="I14" s="240"/>
      <c r="J14" s="16"/>
    </row>
    <row r="15" spans="1:10" ht="20.100000000000001" customHeight="1" x14ac:dyDescent="0.25">
      <c r="A15" s="10"/>
      <c r="B15" s="10"/>
      <c r="C15" s="10"/>
      <c r="D15" s="10"/>
      <c r="E15" s="10"/>
      <c r="F15" s="10"/>
      <c r="G15" s="10"/>
      <c r="H15" s="10"/>
      <c r="I15" s="10"/>
      <c r="J15" s="11"/>
    </row>
    <row r="16" spans="1:10" ht="20.100000000000001" customHeight="1" x14ac:dyDescent="0.25">
      <c r="A16" s="241" t="s">
        <v>6</v>
      </c>
      <c r="B16" s="241"/>
      <c r="C16" s="241"/>
      <c r="D16" s="241"/>
      <c r="E16" s="241"/>
      <c r="F16" s="241"/>
      <c r="G16" s="241"/>
      <c r="H16" s="241"/>
      <c r="I16" s="241"/>
      <c r="J16" s="241"/>
    </row>
    <row r="17" spans="1:10" s="24" customFormat="1" ht="60" customHeight="1" x14ac:dyDescent="0.2">
      <c r="A17" s="223" t="s">
        <v>7</v>
      </c>
      <c r="B17" s="21"/>
      <c r="C17" s="212"/>
      <c r="D17" s="205"/>
      <c r="E17" s="22" t="s">
        <v>8</v>
      </c>
      <c r="F17" s="23"/>
      <c r="G17" s="206"/>
      <c r="H17" s="207"/>
      <c r="I17" s="207"/>
      <c r="J17" s="208"/>
    </row>
    <row r="18" spans="1:10" s="24" customFormat="1" ht="54" customHeight="1" x14ac:dyDescent="0.2">
      <c r="A18" s="224"/>
      <c r="B18" s="21"/>
      <c r="C18" s="226"/>
      <c r="D18" s="205"/>
      <c r="E18" s="25" t="s">
        <v>9</v>
      </c>
      <c r="F18" s="23"/>
      <c r="G18" s="206"/>
      <c r="H18" s="207"/>
      <c r="I18" s="207"/>
      <c r="J18" s="208"/>
    </row>
    <row r="19" spans="1:10" s="24" customFormat="1" ht="35.1" customHeight="1" x14ac:dyDescent="0.2">
      <c r="A19" s="225"/>
      <c r="B19" s="23"/>
      <c r="C19" s="213"/>
      <c r="D19" s="205"/>
      <c r="E19" s="25" t="s">
        <v>10</v>
      </c>
      <c r="F19" s="23"/>
      <c r="G19" s="206"/>
      <c r="H19" s="207"/>
      <c r="I19" s="207"/>
      <c r="J19" s="208"/>
    </row>
    <row r="20" spans="1:10" s="24" customFormat="1" ht="12.75" x14ac:dyDescent="0.2">
      <c r="A20" s="227"/>
      <c r="B20" s="227"/>
      <c r="C20" s="227"/>
      <c r="D20" s="227"/>
      <c r="E20" s="227"/>
      <c r="F20" s="227"/>
      <c r="G20" s="227"/>
      <c r="H20" s="227"/>
      <c r="I20" s="227"/>
      <c r="J20" s="227"/>
    </row>
    <row r="21" spans="1:10" s="24" customFormat="1" ht="26.4" customHeight="1" x14ac:dyDescent="0.2">
      <c r="A21" s="228" t="s">
        <v>98</v>
      </c>
      <c r="B21" s="229"/>
      <c r="C21" s="229"/>
      <c r="D21" s="229"/>
      <c r="E21" s="229"/>
      <c r="F21" s="229"/>
      <c r="G21" s="229"/>
      <c r="H21" s="229"/>
      <c r="I21" s="229"/>
      <c r="J21" s="230"/>
    </row>
    <row r="22" spans="1:10" s="24" customFormat="1" ht="35.1" customHeight="1" x14ac:dyDescent="0.2">
      <c r="A22" s="227"/>
      <c r="B22" s="227"/>
      <c r="C22" s="227"/>
      <c r="D22" s="227"/>
      <c r="E22" s="227"/>
      <c r="F22" s="227"/>
      <c r="G22" s="227"/>
      <c r="H22" s="227"/>
      <c r="I22" s="227"/>
      <c r="J22" s="227"/>
    </row>
    <row r="23" spans="1:10" s="24" customFormat="1" ht="63.75" customHeight="1" x14ac:dyDescent="0.3">
      <c r="A23" s="26" t="s">
        <v>11</v>
      </c>
      <c r="B23" s="21"/>
      <c r="C23" s="212"/>
      <c r="D23" s="205"/>
      <c r="E23" s="26" t="s">
        <v>12</v>
      </c>
      <c r="F23" s="27"/>
      <c r="G23" s="214"/>
      <c r="H23" s="215"/>
      <c r="I23" s="215"/>
      <c r="J23" s="216"/>
    </row>
    <row r="24" spans="1:10" s="24" customFormat="1" ht="46.5" customHeight="1" x14ac:dyDescent="0.3">
      <c r="A24" s="25"/>
      <c r="B24" s="23"/>
      <c r="C24" s="213"/>
      <c r="D24" s="205"/>
      <c r="E24" s="22" t="s">
        <v>13</v>
      </c>
      <c r="F24" s="27"/>
      <c r="G24" s="206"/>
      <c r="H24" s="207"/>
      <c r="I24" s="207"/>
      <c r="J24" s="208"/>
    </row>
    <row r="25" spans="1:10" s="24" customFormat="1" ht="48" customHeight="1" x14ac:dyDescent="0.3">
      <c r="A25" s="26" t="s">
        <v>14</v>
      </c>
      <c r="B25" s="23"/>
      <c r="C25" s="28"/>
      <c r="D25" s="205"/>
      <c r="E25" s="22" t="s">
        <v>15</v>
      </c>
      <c r="F25" s="27"/>
      <c r="G25" s="214"/>
      <c r="H25" s="215"/>
      <c r="I25" s="215"/>
      <c r="J25" s="216"/>
    </row>
    <row r="26" spans="1:10" s="24" customFormat="1" ht="54.6" customHeight="1" x14ac:dyDescent="0.2">
      <c r="A26" s="22" t="s">
        <v>16</v>
      </c>
      <c r="B26" s="29"/>
      <c r="C26" s="30"/>
      <c r="D26" s="205"/>
      <c r="E26" s="22" t="s">
        <v>17</v>
      </c>
      <c r="F26" s="23"/>
      <c r="G26" s="206"/>
      <c r="H26" s="207"/>
      <c r="I26" s="207"/>
      <c r="J26" s="208"/>
    </row>
    <row r="27" spans="1:10" s="24" customFormat="1" ht="35.1" customHeight="1" x14ac:dyDescent="0.2">
      <c r="A27" s="204"/>
      <c r="B27" s="204"/>
      <c r="C27" s="204"/>
      <c r="D27" s="204"/>
      <c r="E27" s="204"/>
      <c r="F27" s="204"/>
      <c r="G27" s="204"/>
      <c r="H27" s="204"/>
      <c r="I27" s="204"/>
      <c r="J27" s="204"/>
    </row>
    <row r="28" spans="1:10" s="24" customFormat="1" ht="35.1" customHeight="1" x14ac:dyDescent="0.2">
      <c r="A28" s="26" t="s">
        <v>18</v>
      </c>
      <c r="B28" s="21"/>
      <c r="C28" s="31"/>
      <c r="D28" s="205"/>
      <c r="E28" s="22" t="s">
        <v>19</v>
      </c>
      <c r="F28" s="32"/>
      <c r="G28" s="206"/>
      <c r="H28" s="207"/>
      <c r="I28" s="207"/>
      <c r="J28" s="208"/>
    </row>
    <row r="29" spans="1:10" s="24" customFormat="1" ht="35.1" customHeight="1" x14ac:dyDescent="0.2">
      <c r="A29" s="22" t="s">
        <v>20</v>
      </c>
      <c r="B29" s="21"/>
      <c r="C29" s="30"/>
      <c r="D29" s="205"/>
      <c r="E29" s="33" t="s">
        <v>21</v>
      </c>
      <c r="F29" s="23"/>
      <c r="G29" s="206"/>
      <c r="H29" s="207"/>
      <c r="I29" s="207"/>
      <c r="J29" s="208"/>
    </row>
    <row r="30" spans="1:10" s="24" customFormat="1" ht="35.1" customHeight="1" x14ac:dyDescent="0.2">
      <c r="A30" s="25" t="s">
        <v>22</v>
      </c>
      <c r="B30" s="21"/>
      <c r="C30" s="28"/>
      <c r="D30" s="205"/>
      <c r="E30" s="34" t="s">
        <v>23</v>
      </c>
      <c r="F30" s="23"/>
      <c r="G30" s="206"/>
      <c r="H30" s="207"/>
      <c r="I30" s="207"/>
      <c r="J30" s="208"/>
    </row>
    <row r="31" spans="1:10" ht="20.100000000000001" customHeight="1" x14ac:dyDescent="0.25">
      <c r="A31" s="10"/>
      <c r="B31" s="10"/>
      <c r="C31" s="10"/>
      <c r="D31" s="10"/>
      <c r="E31" s="10"/>
      <c r="F31" s="10"/>
      <c r="G31" s="10"/>
      <c r="H31" s="10"/>
      <c r="I31" s="10"/>
      <c r="J31" s="11"/>
    </row>
    <row r="32" spans="1:10" ht="20.100000000000001" customHeight="1" x14ac:dyDescent="0.25">
      <c r="A32" s="10"/>
      <c r="B32" s="10"/>
      <c r="C32" s="10"/>
      <c r="D32" s="10"/>
      <c r="E32" s="10"/>
      <c r="F32" s="10"/>
      <c r="G32" s="10"/>
      <c r="H32" s="10"/>
      <c r="I32" s="10"/>
      <c r="J32" s="11">
        <v>0.01</v>
      </c>
    </row>
    <row r="33" spans="1:19" ht="20.100000000000001" customHeight="1" x14ac:dyDescent="0.3">
      <c r="A33" s="9"/>
      <c r="B33" s="9"/>
      <c r="C33" s="209" t="s">
        <v>24</v>
      </c>
      <c r="D33" s="210"/>
      <c r="E33" s="210"/>
      <c r="F33" s="210"/>
      <c r="G33" s="210"/>
      <c r="H33" s="210"/>
      <c r="I33" s="211"/>
      <c r="J33" s="16"/>
    </row>
    <row r="34" spans="1:19" ht="20.100000000000001" customHeight="1" x14ac:dyDescent="0.3">
      <c r="A34" s="9"/>
      <c r="B34" s="9"/>
      <c r="C34" s="217" t="s">
        <v>25</v>
      </c>
      <c r="D34" s="218"/>
      <c r="E34" s="218"/>
      <c r="F34" s="218"/>
      <c r="G34" s="218"/>
      <c r="H34" s="218"/>
      <c r="I34" s="219"/>
      <c r="J34" s="16"/>
    </row>
    <row r="35" spans="1:19" ht="20.100000000000001" customHeight="1" x14ac:dyDescent="0.3">
      <c r="A35" s="9"/>
      <c r="B35" s="9"/>
      <c r="C35" s="35"/>
      <c r="D35" s="220"/>
      <c r="E35" s="220"/>
      <c r="F35" s="36"/>
      <c r="G35" s="221"/>
      <c r="H35" s="221"/>
      <c r="I35" s="222"/>
      <c r="J35" s="16"/>
    </row>
    <row r="36" spans="1:19" ht="20.100000000000001" customHeight="1" x14ac:dyDescent="0.25">
      <c r="A36" s="10"/>
      <c r="B36" s="10"/>
      <c r="C36" s="10"/>
      <c r="D36" s="10"/>
      <c r="E36" s="10"/>
      <c r="F36" s="10"/>
      <c r="G36" s="10"/>
      <c r="H36" s="10"/>
      <c r="I36" s="10"/>
      <c r="J36" s="11"/>
    </row>
    <row r="37" spans="1:19" s="9" customFormat="1" ht="30" customHeight="1" x14ac:dyDescent="0.25">
      <c r="A37" s="6" t="s">
        <v>26</v>
      </c>
      <c r="B37" s="7"/>
      <c r="C37" s="8"/>
      <c r="D37" s="37"/>
      <c r="E37" s="197" t="s">
        <v>27</v>
      </c>
      <c r="F37" s="197"/>
      <c r="G37" s="197"/>
      <c r="H37" s="197"/>
      <c r="I37" s="197"/>
      <c r="J37" s="198"/>
    </row>
    <row r="38" spans="1:19" ht="20.100000000000001" customHeight="1" x14ac:dyDescent="0.25">
      <c r="A38" s="10"/>
      <c r="B38" s="10"/>
      <c r="C38" s="10"/>
      <c r="D38" s="10"/>
      <c r="E38" s="10"/>
      <c r="F38" s="10"/>
      <c r="G38" s="10"/>
      <c r="H38" s="10"/>
      <c r="I38" s="10"/>
      <c r="J38" s="11"/>
    </row>
    <row r="39" spans="1:19" s="40" customFormat="1" ht="30.75" customHeight="1" x14ac:dyDescent="0.25">
      <c r="A39" s="199" t="s">
        <v>28</v>
      </c>
      <c r="B39" s="200"/>
      <c r="C39" s="200"/>
      <c r="D39" s="201"/>
      <c r="E39" s="202" t="s">
        <v>29</v>
      </c>
      <c r="F39" s="203"/>
      <c r="G39" s="38" t="s">
        <v>30</v>
      </c>
      <c r="H39" s="38" t="s">
        <v>31</v>
      </c>
      <c r="I39" s="38" t="s">
        <v>32</v>
      </c>
      <c r="J39" s="39" t="s">
        <v>33</v>
      </c>
    </row>
    <row r="40" spans="1:19" s="24" customFormat="1" ht="18" customHeight="1" x14ac:dyDescent="0.2">
      <c r="A40" s="130" t="s">
        <v>34</v>
      </c>
      <c r="B40" s="131"/>
      <c r="C40" s="131"/>
      <c r="D40" s="132"/>
      <c r="E40" s="133"/>
      <c r="F40" s="134"/>
      <c r="G40" s="41"/>
      <c r="H40" s="42"/>
      <c r="I40" s="43"/>
      <c r="J40" s="44"/>
      <c r="K40" s="40"/>
      <c r="L40" s="40"/>
      <c r="M40" s="40"/>
      <c r="N40" s="40"/>
      <c r="O40" s="40"/>
      <c r="P40" s="40"/>
      <c r="Q40" s="40"/>
      <c r="R40" s="40"/>
      <c r="S40" s="40"/>
    </row>
    <row r="41" spans="1:19" s="40" customFormat="1" ht="32.1" customHeight="1" x14ac:dyDescent="0.25">
      <c r="A41" s="125" t="s">
        <v>35</v>
      </c>
      <c r="B41" s="126"/>
      <c r="C41" s="126"/>
      <c r="D41" s="127"/>
      <c r="E41" s="128"/>
      <c r="F41" s="129"/>
      <c r="G41" s="45"/>
      <c r="H41" s="46">
        <v>1600</v>
      </c>
      <c r="I41" s="47"/>
      <c r="J41" s="48">
        <f t="shared" ref="J41:J47" si="0">(E41*G41)+(G41*H41*I41)</f>
        <v>0</v>
      </c>
    </row>
    <row r="42" spans="1:19" s="40" customFormat="1" ht="32.1" customHeight="1" x14ac:dyDescent="0.25">
      <c r="A42" s="125" t="s">
        <v>36</v>
      </c>
      <c r="B42" s="126"/>
      <c r="C42" s="126"/>
      <c r="D42" s="127"/>
      <c r="E42" s="128"/>
      <c r="F42" s="129"/>
      <c r="G42" s="45"/>
      <c r="H42" s="46">
        <v>3200</v>
      </c>
      <c r="I42" s="47"/>
      <c r="J42" s="48">
        <f t="shared" si="0"/>
        <v>0</v>
      </c>
    </row>
    <row r="43" spans="1:19" s="40" customFormat="1" ht="32.1" customHeight="1" x14ac:dyDescent="0.25">
      <c r="A43" s="125" t="s">
        <v>37</v>
      </c>
      <c r="B43" s="126"/>
      <c r="C43" s="126"/>
      <c r="D43" s="127"/>
      <c r="E43" s="128"/>
      <c r="F43" s="129"/>
      <c r="G43" s="45"/>
      <c r="H43" s="46">
        <v>3600</v>
      </c>
      <c r="I43" s="47"/>
      <c r="J43" s="48">
        <f t="shared" si="0"/>
        <v>0</v>
      </c>
    </row>
    <row r="44" spans="1:19" s="40" customFormat="1" ht="32.1" customHeight="1" x14ac:dyDescent="0.25">
      <c r="A44" s="125" t="s">
        <v>38</v>
      </c>
      <c r="B44" s="126"/>
      <c r="C44" s="126"/>
      <c r="D44" s="127"/>
      <c r="E44" s="128"/>
      <c r="F44" s="129"/>
      <c r="G44" s="45"/>
      <c r="H44" s="46">
        <v>6800</v>
      </c>
      <c r="I44" s="47"/>
      <c r="J44" s="48">
        <f>(E44*G44)+(G44*H44*I44)</f>
        <v>0</v>
      </c>
    </row>
    <row r="45" spans="1:19" s="40" customFormat="1" ht="32.1" customHeight="1" x14ac:dyDescent="0.25">
      <c r="A45" s="125" t="s">
        <v>39</v>
      </c>
      <c r="B45" s="126"/>
      <c r="C45" s="126"/>
      <c r="D45" s="127"/>
      <c r="E45" s="128"/>
      <c r="F45" s="129"/>
      <c r="G45" s="45"/>
      <c r="H45" s="46">
        <v>10000</v>
      </c>
      <c r="I45" s="47"/>
      <c r="J45" s="48">
        <f t="shared" si="0"/>
        <v>0</v>
      </c>
    </row>
    <row r="46" spans="1:19" s="40" customFormat="1" ht="32.1" customHeight="1" x14ac:dyDescent="0.25">
      <c r="A46" s="125" t="s">
        <v>40</v>
      </c>
      <c r="B46" s="126"/>
      <c r="C46" s="126"/>
      <c r="D46" s="127"/>
      <c r="E46" s="128"/>
      <c r="F46" s="129"/>
      <c r="G46" s="45"/>
      <c r="H46" s="46">
        <v>14000</v>
      </c>
      <c r="I46" s="47"/>
      <c r="J46" s="48">
        <f>(E46*G46)+(G46*H46*I46)</f>
        <v>0</v>
      </c>
    </row>
    <row r="47" spans="1:19" s="40" customFormat="1" ht="32.1" customHeight="1" x14ac:dyDescent="0.25">
      <c r="A47" s="125" t="s">
        <v>41</v>
      </c>
      <c r="B47" s="126"/>
      <c r="C47" s="126"/>
      <c r="D47" s="127"/>
      <c r="E47" s="128"/>
      <c r="F47" s="129"/>
      <c r="G47" s="45"/>
      <c r="H47" s="46">
        <v>17600</v>
      </c>
      <c r="I47" s="47"/>
      <c r="J47" s="48">
        <f t="shared" si="0"/>
        <v>0</v>
      </c>
    </row>
    <row r="48" spans="1:19" s="40" customFormat="1" ht="30.75" customHeight="1" x14ac:dyDescent="0.25">
      <c r="A48" s="192" t="s">
        <v>42</v>
      </c>
      <c r="B48" s="193"/>
      <c r="C48" s="193"/>
      <c r="D48" s="194"/>
      <c r="E48" s="195" t="s">
        <v>29</v>
      </c>
      <c r="F48" s="196"/>
      <c r="G48" s="49" t="s">
        <v>30</v>
      </c>
      <c r="H48" s="49" t="s">
        <v>31</v>
      </c>
      <c r="I48" s="49" t="s">
        <v>32</v>
      </c>
      <c r="J48" s="50" t="s">
        <v>33</v>
      </c>
    </row>
    <row r="49" spans="1:19" s="24" customFormat="1" ht="49.95" customHeight="1" x14ac:dyDescent="0.2">
      <c r="A49" s="130" t="s">
        <v>43</v>
      </c>
      <c r="B49" s="131"/>
      <c r="C49" s="131"/>
      <c r="D49" s="132"/>
      <c r="E49" s="133"/>
      <c r="F49" s="134"/>
      <c r="G49" s="41"/>
      <c r="H49" s="51"/>
      <c r="I49" s="43"/>
      <c r="J49" s="52"/>
      <c r="K49" s="40"/>
      <c r="L49" s="40"/>
      <c r="M49" s="40"/>
      <c r="N49" s="40"/>
      <c r="O49" s="40"/>
      <c r="P49" s="40"/>
      <c r="Q49" s="40"/>
      <c r="R49" s="40"/>
      <c r="S49" s="40"/>
    </row>
    <row r="50" spans="1:19" s="40" customFormat="1" ht="71.400000000000006" customHeight="1" x14ac:dyDescent="0.25">
      <c r="A50" s="125" t="s">
        <v>96</v>
      </c>
      <c r="B50" s="126"/>
      <c r="C50" s="126"/>
      <c r="D50" s="127"/>
      <c r="E50" s="113">
        <v>382.61</v>
      </c>
      <c r="F50" s="114"/>
      <c r="G50" s="45"/>
      <c r="H50" s="46">
        <v>160.87</v>
      </c>
      <c r="I50" s="53">
        <v>1</v>
      </c>
      <c r="J50" s="48">
        <f>(E50*G50)+(G50*H50*I50)</f>
        <v>0</v>
      </c>
    </row>
    <row r="51" spans="1:19" s="40" customFormat="1" ht="15" hidden="1" customHeight="1" x14ac:dyDescent="0.2">
      <c r="A51" s="130" t="s">
        <v>44</v>
      </c>
      <c r="B51" s="131"/>
      <c r="C51" s="131"/>
      <c r="D51" s="132"/>
      <c r="E51" s="133"/>
      <c r="F51" s="134"/>
      <c r="G51" s="41"/>
      <c r="H51" s="51"/>
      <c r="I51" s="43"/>
      <c r="J51" s="52"/>
      <c r="K51" s="24"/>
      <c r="L51" s="24"/>
      <c r="M51" s="24"/>
      <c r="N51" s="24"/>
      <c r="O51" s="24"/>
      <c r="P51" s="24"/>
      <c r="Q51" s="24"/>
      <c r="R51" s="24"/>
      <c r="S51" s="24"/>
    </row>
    <row r="52" spans="1:19" s="40" customFormat="1" ht="43.2" hidden="1" customHeight="1" x14ac:dyDescent="0.25">
      <c r="A52" s="185" t="s">
        <v>45</v>
      </c>
      <c r="B52" s="186"/>
      <c r="C52" s="186"/>
      <c r="D52" s="187"/>
      <c r="E52" s="188"/>
      <c r="F52" s="189"/>
      <c r="G52" s="110"/>
      <c r="H52" s="111">
        <v>1000</v>
      </c>
      <c r="I52" s="53">
        <v>1</v>
      </c>
      <c r="J52" s="48">
        <f>(E52*G52)+(G52*H52*I52)</f>
        <v>0</v>
      </c>
    </row>
    <row r="53" spans="1:19" s="40" customFormat="1" ht="31.95" customHeight="1" x14ac:dyDescent="0.25">
      <c r="A53" s="130" t="s">
        <v>46</v>
      </c>
      <c r="B53" s="131"/>
      <c r="C53" s="131"/>
      <c r="D53" s="132"/>
      <c r="E53" s="133"/>
      <c r="F53" s="134"/>
      <c r="G53" s="41"/>
      <c r="H53" s="51"/>
      <c r="I53" s="43"/>
      <c r="J53" s="52"/>
    </row>
    <row r="54" spans="1:19" s="40" customFormat="1" ht="112.2" customHeight="1" x14ac:dyDescent="0.25">
      <c r="A54" s="135" t="s">
        <v>97</v>
      </c>
      <c r="B54" s="136"/>
      <c r="C54" s="136"/>
      <c r="D54" s="137"/>
      <c r="E54" s="113">
        <v>382.61</v>
      </c>
      <c r="F54" s="114"/>
      <c r="G54" s="103"/>
      <c r="H54" s="46">
        <v>321.74</v>
      </c>
      <c r="I54" s="53">
        <v>1</v>
      </c>
      <c r="J54" s="48">
        <f>(E54*G54)+(G54*H54*I54)</f>
        <v>0</v>
      </c>
    </row>
    <row r="55" spans="1:19" s="40" customFormat="1" ht="112.2" customHeight="1" x14ac:dyDescent="0.25">
      <c r="A55" s="135" t="s">
        <v>100</v>
      </c>
      <c r="B55" s="136"/>
      <c r="C55" s="136"/>
      <c r="D55" s="137"/>
      <c r="E55" s="113">
        <v>943.48</v>
      </c>
      <c r="F55" s="114"/>
      <c r="G55" s="103"/>
      <c r="H55" s="46">
        <v>1160.8699999999999</v>
      </c>
      <c r="I55" s="53">
        <v>1</v>
      </c>
      <c r="J55" s="48">
        <f>(E55*G55)+(G55*H55*I55)</f>
        <v>0</v>
      </c>
    </row>
    <row r="56" spans="1:19" s="40" customFormat="1" ht="112.2" customHeight="1" x14ac:dyDescent="0.25">
      <c r="A56" s="135" t="s">
        <v>111</v>
      </c>
      <c r="B56" s="136"/>
      <c r="C56" s="136"/>
      <c r="D56" s="137"/>
      <c r="E56" s="113">
        <v>1891.3</v>
      </c>
      <c r="F56" s="114"/>
      <c r="G56" s="103"/>
      <c r="H56" s="46">
        <v>2347.83</v>
      </c>
      <c r="I56" s="53">
        <v>1</v>
      </c>
      <c r="J56" s="48">
        <f>(E56*G56)+(G56*H56*I56)</f>
        <v>0</v>
      </c>
    </row>
    <row r="57" spans="1:19" s="40" customFormat="1" ht="112.2" customHeight="1" x14ac:dyDescent="0.25">
      <c r="A57" s="135" t="s">
        <v>101</v>
      </c>
      <c r="B57" s="136"/>
      <c r="C57" s="136"/>
      <c r="D57" s="137"/>
      <c r="E57" s="190" t="s">
        <v>102</v>
      </c>
      <c r="F57" s="191"/>
      <c r="G57" s="103"/>
      <c r="H57" s="46"/>
      <c r="I57" s="53">
        <v>1</v>
      </c>
      <c r="J57" s="48"/>
    </row>
    <row r="58" spans="1:19" s="40" customFormat="1" ht="32.1" customHeight="1" x14ac:dyDescent="0.25">
      <c r="A58" s="178" t="s">
        <v>47</v>
      </c>
      <c r="B58" s="179"/>
      <c r="C58" s="179"/>
      <c r="D58" s="180"/>
      <c r="E58" s="181" t="s">
        <v>29</v>
      </c>
      <c r="F58" s="182"/>
      <c r="G58" s="55" t="s">
        <v>30</v>
      </c>
      <c r="H58" s="55" t="s">
        <v>31</v>
      </c>
      <c r="I58" s="55" t="s">
        <v>32</v>
      </c>
      <c r="J58" s="56" t="s">
        <v>33</v>
      </c>
    </row>
    <row r="59" spans="1:19" s="24" customFormat="1" ht="30" customHeight="1" x14ac:dyDescent="0.2">
      <c r="A59" s="135" t="s">
        <v>103</v>
      </c>
      <c r="B59" s="136"/>
      <c r="C59" s="136"/>
      <c r="D59" s="137"/>
      <c r="E59" s="113">
        <v>182.61</v>
      </c>
      <c r="F59" s="114"/>
      <c r="G59" s="103"/>
      <c r="H59" s="46">
        <v>221.74</v>
      </c>
      <c r="I59" s="104"/>
      <c r="J59" s="105">
        <f t="shared" ref="J59:J65" si="1">(E59*G59)+(G59*H59*I59)</f>
        <v>0</v>
      </c>
      <c r="K59" s="40"/>
      <c r="L59" s="40"/>
      <c r="M59" s="40"/>
      <c r="N59" s="40"/>
      <c r="O59" s="40"/>
      <c r="P59" s="40"/>
      <c r="Q59" s="40"/>
      <c r="R59" s="40"/>
      <c r="S59" s="40"/>
    </row>
    <row r="60" spans="1:19" s="24" customFormat="1" ht="45" customHeight="1" x14ac:dyDescent="0.2">
      <c r="A60" s="135" t="s">
        <v>104</v>
      </c>
      <c r="B60" s="136"/>
      <c r="C60" s="136"/>
      <c r="D60" s="137"/>
      <c r="E60" s="113">
        <v>182.61</v>
      </c>
      <c r="F60" s="114"/>
      <c r="G60" s="103"/>
      <c r="H60" s="46">
        <v>469.57</v>
      </c>
      <c r="I60" s="104"/>
      <c r="J60" s="105">
        <f t="shared" si="1"/>
        <v>0</v>
      </c>
      <c r="K60" s="40"/>
      <c r="L60" s="40"/>
      <c r="M60" s="40"/>
      <c r="N60" s="40"/>
      <c r="O60" s="40"/>
      <c r="P60" s="40"/>
      <c r="Q60" s="40"/>
      <c r="R60" s="40"/>
      <c r="S60" s="40"/>
    </row>
    <row r="61" spans="1:19" s="24" customFormat="1" ht="56.25" customHeight="1" x14ac:dyDescent="0.2">
      <c r="A61" s="135" t="s">
        <v>94</v>
      </c>
      <c r="B61" s="136"/>
      <c r="C61" s="136"/>
      <c r="D61" s="137"/>
      <c r="E61" s="113">
        <v>182.61</v>
      </c>
      <c r="F61" s="114"/>
      <c r="G61" s="103"/>
      <c r="H61" s="46">
        <v>539.13</v>
      </c>
      <c r="I61" s="104"/>
      <c r="J61" s="105">
        <f t="shared" si="1"/>
        <v>0</v>
      </c>
      <c r="K61" s="40"/>
      <c r="L61" s="40"/>
      <c r="M61" s="40"/>
      <c r="N61" s="40"/>
      <c r="O61" s="40"/>
      <c r="P61" s="40"/>
      <c r="Q61" s="40"/>
      <c r="R61" s="40"/>
      <c r="S61" s="40"/>
    </row>
    <row r="62" spans="1:19" s="40" customFormat="1" ht="39.75" customHeight="1" x14ac:dyDescent="0.2">
      <c r="A62" s="135" t="s">
        <v>105</v>
      </c>
      <c r="B62" s="136"/>
      <c r="C62" s="136"/>
      <c r="D62" s="137"/>
      <c r="E62" s="113">
        <v>100</v>
      </c>
      <c r="F62" s="114"/>
      <c r="G62" s="103"/>
      <c r="H62" s="46">
        <v>295.64999999999998</v>
      </c>
      <c r="I62" s="104"/>
      <c r="J62" s="105">
        <f t="shared" si="1"/>
        <v>0</v>
      </c>
      <c r="K62" s="24"/>
      <c r="L62" s="24"/>
      <c r="M62" s="24"/>
      <c r="N62" s="24"/>
      <c r="O62" s="24"/>
      <c r="P62" s="24"/>
      <c r="Q62" s="24"/>
      <c r="R62" s="24"/>
      <c r="S62" s="24"/>
    </row>
    <row r="63" spans="1:19" s="40" customFormat="1" ht="39.75" customHeight="1" x14ac:dyDescent="0.2">
      <c r="A63" s="135" t="s">
        <v>106</v>
      </c>
      <c r="B63" s="136"/>
      <c r="C63" s="136"/>
      <c r="D63" s="137"/>
      <c r="E63" s="113">
        <v>100</v>
      </c>
      <c r="F63" s="114"/>
      <c r="G63" s="103"/>
      <c r="H63" s="46">
        <v>491.3</v>
      </c>
      <c r="I63" s="104"/>
      <c r="J63" s="105">
        <f t="shared" si="1"/>
        <v>0</v>
      </c>
      <c r="K63" s="24"/>
      <c r="L63" s="24"/>
      <c r="M63" s="24"/>
      <c r="N63" s="24"/>
      <c r="O63" s="24"/>
      <c r="P63" s="24"/>
      <c r="Q63" s="24"/>
      <c r="R63" s="24"/>
      <c r="S63" s="24"/>
    </row>
    <row r="64" spans="1:19" s="40" customFormat="1" ht="19.5" customHeight="1" x14ac:dyDescent="0.2">
      <c r="A64" s="135" t="s">
        <v>107</v>
      </c>
      <c r="B64" s="136"/>
      <c r="C64" s="136"/>
      <c r="D64" s="137"/>
      <c r="E64" s="113">
        <v>100</v>
      </c>
      <c r="F64" s="114"/>
      <c r="G64" s="103"/>
      <c r="H64" s="46">
        <v>1369.57</v>
      </c>
      <c r="I64" s="104"/>
      <c r="J64" s="105">
        <f t="shared" ref="J64" si="2">(E64*G64)+(G64*H64*I64)</f>
        <v>0</v>
      </c>
      <c r="K64" s="24"/>
      <c r="L64" s="24"/>
      <c r="M64" s="24"/>
      <c r="N64" s="24"/>
      <c r="O64" s="24"/>
      <c r="P64" s="24"/>
      <c r="Q64" s="24"/>
      <c r="R64" s="24"/>
      <c r="S64" s="24"/>
    </row>
    <row r="65" spans="1:19" s="40" customFormat="1" ht="16.5" customHeight="1" x14ac:dyDescent="0.25">
      <c r="A65" s="135" t="s">
        <v>48</v>
      </c>
      <c r="B65" s="136"/>
      <c r="C65" s="136"/>
      <c r="D65" s="137"/>
      <c r="E65" s="113">
        <v>65.22</v>
      </c>
      <c r="F65" s="114"/>
      <c r="G65" s="103"/>
      <c r="H65" s="46">
        <v>100</v>
      </c>
      <c r="I65" s="106"/>
      <c r="J65" s="105">
        <f t="shared" si="1"/>
        <v>0</v>
      </c>
    </row>
    <row r="66" spans="1:19" s="40" customFormat="1" ht="16.5" customHeight="1" x14ac:dyDescent="0.25">
      <c r="A66" s="135" t="s">
        <v>108</v>
      </c>
      <c r="B66" s="136"/>
      <c r="C66" s="136"/>
      <c r="D66" s="137"/>
      <c r="E66" s="113">
        <v>65.22</v>
      </c>
      <c r="F66" s="114"/>
      <c r="G66" s="103"/>
      <c r="H66" s="46">
        <v>356.52</v>
      </c>
      <c r="I66" s="106"/>
      <c r="J66" s="105">
        <f t="shared" ref="J66" si="3">(E66*G66)+(G66*H66*I66)</f>
        <v>0</v>
      </c>
    </row>
    <row r="67" spans="1:19" s="40" customFormat="1" ht="16.5" customHeight="1" x14ac:dyDescent="0.25">
      <c r="A67" s="135" t="s">
        <v>109</v>
      </c>
      <c r="B67" s="136"/>
      <c r="C67" s="136"/>
      <c r="D67" s="137"/>
      <c r="E67" s="113">
        <v>130.43</v>
      </c>
      <c r="F67" s="114"/>
      <c r="G67" s="103"/>
      <c r="H67" s="46">
        <v>478.26</v>
      </c>
      <c r="I67" s="106"/>
      <c r="J67" s="105">
        <f t="shared" ref="J67:J68" si="4">(E67*G67)+(G67*H67*I67)</f>
        <v>0</v>
      </c>
    </row>
    <row r="68" spans="1:19" s="40" customFormat="1" ht="16.5" customHeight="1" x14ac:dyDescent="0.25">
      <c r="A68" s="135" t="s">
        <v>110</v>
      </c>
      <c r="B68" s="136"/>
      <c r="C68" s="136"/>
      <c r="D68" s="137"/>
      <c r="E68" s="113">
        <v>130.43</v>
      </c>
      <c r="F68" s="114"/>
      <c r="G68" s="103"/>
      <c r="H68" s="46">
        <v>295.64999999999998</v>
      </c>
      <c r="I68" s="106"/>
      <c r="J68" s="105">
        <f t="shared" si="4"/>
        <v>0</v>
      </c>
    </row>
    <row r="69" spans="1:19" s="40" customFormat="1" ht="32.1" customHeight="1" x14ac:dyDescent="0.25">
      <c r="A69" s="178" t="s">
        <v>49</v>
      </c>
      <c r="B69" s="179"/>
      <c r="C69" s="179"/>
      <c r="D69" s="180"/>
      <c r="E69" s="181" t="s">
        <v>29</v>
      </c>
      <c r="F69" s="182"/>
      <c r="G69" s="55" t="s">
        <v>30</v>
      </c>
      <c r="H69" s="55" t="s">
        <v>31</v>
      </c>
      <c r="I69" s="55" t="s">
        <v>32</v>
      </c>
      <c r="J69" s="56" t="s">
        <v>33</v>
      </c>
    </row>
    <row r="70" spans="1:19" s="24" customFormat="1" ht="18.75" customHeight="1" x14ac:dyDescent="0.2">
      <c r="A70" s="130" t="s">
        <v>50</v>
      </c>
      <c r="B70" s="131"/>
      <c r="C70" s="131"/>
      <c r="D70" s="132"/>
      <c r="E70" s="133"/>
      <c r="F70" s="134"/>
      <c r="G70" s="41"/>
      <c r="H70" s="51"/>
      <c r="I70" s="43"/>
      <c r="J70" s="52"/>
      <c r="K70" s="40"/>
      <c r="L70" s="40"/>
      <c r="M70" s="40"/>
      <c r="N70" s="40"/>
      <c r="O70" s="40"/>
      <c r="P70" s="40"/>
      <c r="Q70" s="40"/>
      <c r="R70" s="40"/>
      <c r="S70" s="40"/>
    </row>
    <row r="71" spans="1:19" s="40" customFormat="1" ht="71.25" customHeight="1" x14ac:dyDescent="0.25">
      <c r="A71" s="125" t="s">
        <v>51</v>
      </c>
      <c r="B71" s="126"/>
      <c r="C71" s="126"/>
      <c r="D71" s="127"/>
      <c r="E71" s="113">
        <v>1117.3900000000001</v>
      </c>
      <c r="F71" s="114"/>
      <c r="G71" s="45"/>
      <c r="H71" s="107">
        <v>1960.87</v>
      </c>
      <c r="I71" s="54"/>
      <c r="J71" s="48">
        <f>(E71*G71)+(G71*H71*I71)</f>
        <v>0</v>
      </c>
    </row>
    <row r="72" spans="1:19" s="40" customFormat="1" ht="93" customHeight="1" x14ac:dyDescent="0.25">
      <c r="A72" s="125" t="s">
        <v>52</v>
      </c>
      <c r="B72" s="126"/>
      <c r="C72" s="126"/>
      <c r="D72" s="127"/>
      <c r="E72" s="183"/>
      <c r="F72" s="184"/>
      <c r="G72" s="45"/>
      <c r="H72" s="107">
        <v>4.22</v>
      </c>
      <c r="I72" s="53">
        <v>1</v>
      </c>
      <c r="J72" s="48">
        <f>(E72*G72)+(G72*H72*I72)</f>
        <v>0</v>
      </c>
    </row>
    <row r="73" spans="1:19" s="40" customFormat="1" ht="91.5" customHeight="1" x14ac:dyDescent="0.25">
      <c r="A73" s="125" t="s">
        <v>53</v>
      </c>
      <c r="B73" s="126"/>
      <c r="C73" s="126"/>
      <c r="D73" s="127"/>
      <c r="E73" s="128"/>
      <c r="F73" s="129"/>
      <c r="G73" s="45"/>
      <c r="H73" s="107">
        <v>1.65</v>
      </c>
      <c r="I73" s="53">
        <v>1</v>
      </c>
      <c r="J73" s="48">
        <f>(E73*G73)+(G73*H73*I73)</f>
        <v>0</v>
      </c>
    </row>
    <row r="74" spans="1:19" s="40" customFormat="1" ht="17.25" customHeight="1" x14ac:dyDescent="0.25">
      <c r="A74" s="130" t="s">
        <v>54</v>
      </c>
      <c r="B74" s="131"/>
      <c r="C74" s="131"/>
      <c r="D74" s="132"/>
      <c r="E74" s="133"/>
      <c r="F74" s="134"/>
      <c r="G74" s="41"/>
      <c r="H74" s="51"/>
      <c r="I74" s="43"/>
      <c r="J74" s="52"/>
    </row>
    <row r="75" spans="1:19" s="40" customFormat="1" ht="32.1" customHeight="1" x14ac:dyDescent="0.25">
      <c r="A75" s="125" t="s">
        <v>55</v>
      </c>
      <c r="B75" s="126"/>
      <c r="C75" s="126"/>
      <c r="D75" s="127"/>
      <c r="E75" s="113">
        <v>382.61</v>
      </c>
      <c r="F75" s="114"/>
      <c r="G75" s="45"/>
      <c r="H75" s="46">
        <v>334.78</v>
      </c>
      <c r="I75" s="54"/>
      <c r="J75" s="48">
        <f>(E75*G75)+(G75*H75*I75)</f>
        <v>0</v>
      </c>
    </row>
    <row r="76" spans="1:19" s="40" customFormat="1" ht="18" customHeight="1" x14ac:dyDescent="0.25">
      <c r="A76" s="125" t="s">
        <v>56</v>
      </c>
      <c r="B76" s="126"/>
      <c r="C76" s="126"/>
      <c r="D76" s="127"/>
      <c r="E76" s="128"/>
      <c r="F76" s="129"/>
      <c r="G76" s="45"/>
      <c r="H76" s="46">
        <v>8782.61</v>
      </c>
      <c r="I76" s="53">
        <v>1</v>
      </c>
      <c r="J76" s="48">
        <f>(E76*G76)+(G76*H76*I76)</f>
        <v>0</v>
      </c>
    </row>
    <row r="77" spans="1:19" s="40" customFormat="1" ht="15" customHeight="1" x14ac:dyDescent="0.25">
      <c r="A77" s="130" t="s">
        <v>57</v>
      </c>
      <c r="B77" s="131"/>
      <c r="C77" s="131"/>
      <c r="D77" s="132"/>
      <c r="E77" s="133"/>
      <c r="F77" s="134"/>
      <c r="G77" s="41"/>
      <c r="H77" s="51"/>
      <c r="I77" s="43"/>
      <c r="J77" s="52"/>
    </row>
    <row r="78" spans="1:19" s="40" customFormat="1" ht="32.1" customHeight="1" x14ac:dyDescent="0.2">
      <c r="A78" s="125" t="s">
        <v>58</v>
      </c>
      <c r="B78" s="126"/>
      <c r="C78" s="126"/>
      <c r="D78" s="127"/>
      <c r="E78" s="113">
        <v>382.61</v>
      </c>
      <c r="F78" s="114"/>
      <c r="G78" s="45"/>
      <c r="H78" s="46">
        <v>182.61</v>
      </c>
      <c r="I78" s="54"/>
      <c r="J78" s="48">
        <f>(E78*G78)+(G78*H78*I78)</f>
        <v>0</v>
      </c>
      <c r="K78" s="24"/>
      <c r="L78" s="24"/>
      <c r="M78" s="24"/>
      <c r="N78" s="24"/>
      <c r="O78" s="24"/>
      <c r="P78" s="24"/>
      <c r="Q78" s="24"/>
      <c r="R78" s="24"/>
      <c r="S78" s="24"/>
    </row>
    <row r="79" spans="1:19" s="40" customFormat="1" ht="17.25" customHeight="1" x14ac:dyDescent="0.2">
      <c r="A79" s="125" t="s">
        <v>59</v>
      </c>
      <c r="B79" s="126"/>
      <c r="C79" s="126"/>
      <c r="D79" s="127"/>
      <c r="E79" s="128"/>
      <c r="F79" s="129"/>
      <c r="G79" s="45"/>
      <c r="H79" s="46">
        <v>2347.83</v>
      </c>
      <c r="I79" s="53">
        <v>1</v>
      </c>
      <c r="J79" s="48">
        <f>(E79*G79)+(G79*H79*I79)</f>
        <v>0</v>
      </c>
      <c r="K79" s="24"/>
      <c r="L79" s="24"/>
      <c r="M79" s="24"/>
      <c r="N79" s="24"/>
      <c r="O79" s="24"/>
      <c r="P79" s="24"/>
      <c r="Q79" s="24"/>
      <c r="R79" s="24"/>
      <c r="S79" s="24"/>
    </row>
    <row r="80" spans="1:19" s="40" customFormat="1" ht="15" customHeight="1" x14ac:dyDescent="0.25">
      <c r="A80" s="130" t="s">
        <v>60</v>
      </c>
      <c r="B80" s="131"/>
      <c r="C80" s="131"/>
      <c r="D80" s="132"/>
      <c r="E80" s="133"/>
      <c r="F80" s="134"/>
      <c r="G80" s="41"/>
      <c r="H80" s="51"/>
      <c r="I80" s="43"/>
      <c r="J80" s="52"/>
    </row>
    <row r="81" spans="1:19" s="40" customFormat="1" ht="17.25" customHeight="1" x14ac:dyDescent="0.2">
      <c r="A81" s="125" t="s">
        <v>61</v>
      </c>
      <c r="B81" s="126"/>
      <c r="C81" s="126"/>
      <c r="D81" s="127"/>
      <c r="E81" s="128"/>
      <c r="F81" s="129"/>
      <c r="G81" s="45"/>
      <c r="H81" s="46">
        <v>591.29999999999995</v>
      </c>
      <c r="I81" s="53">
        <v>1</v>
      </c>
      <c r="J81" s="48">
        <f>(E81*G81)+(G81*H81*I81)</f>
        <v>0</v>
      </c>
      <c r="K81" s="24"/>
      <c r="L81" s="24"/>
      <c r="M81" s="24"/>
      <c r="N81" s="24"/>
      <c r="O81" s="24"/>
      <c r="P81" s="24"/>
      <c r="Q81" s="24"/>
      <c r="R81" s="24"/>
      <c r="S81" s="24"/>
    </row>
    <row r="82" spans="1:19" s="40" customFormat="1" ht="32.1" customHeight="1" x14ac:dyDescent="0.2">
      <c r="A82" s="115" t="s">
        <v>62</v>
      </c>
      <c r="B82" s="116"/>
      <c r="C82" s="116"/>
      <c r="D82" s="117"/>
      <c r="E82" s="118" t="s">
        <v>29</v>
      </c>
      <c r="F82" s="119"/>
      <c r="G82" s="57" t="s">
        <v>30</v>
      </c>
      <c r="H82" s="57" t="s">
        <v>31</v>
      </c>
      <c r="I82" s="57" t="s">
        <v>63</v>
      </c>
      <c r="J82" s="58" t="s">
        <v>33</v>
      </c>
      <c r="K82" s="24"/>
      <c r="L82" s="24"/>
      <c r="M82" s="24"/>
      <c r="N82" s="24"/>
      <c r="O82" s="24"/>
      <c r="P82" s="24"/>
      <c r="Q82" s="24"/>
      <c r="R82" s="24"/>
      <c r="S82" s="24"/>
    </row>
    <row r="83" spans="1:19" s="24" customFormat="1" ht="30" customHeight="1" x14ac:dyDescent="0.2">
      <c r="A83" s="120" t="s">
        <v>64</v>
      </c>
      <c r="B83" s="121"/>
      <c r="C83" s="121"/>
      <c r="D83" s="122"/>
      <c r="E83" s="123"/>
      <c r="F83" s="124"/>
      <c r="G83" s="45"/>
      <c r="H83" s="46">
        <v>1800</v>
      </c>
      <c r="I83" s="47"/>
      <c r="J83" s="48">
        <f t="shared" ref="J83:J86" si="5">(E83*G83)+(G83*H83*I83)</f>
        <v>0</v>
      </c>
    </row>
    <row r="84" spans="1:19" s="24" customFormat="1" ht="42" customHeight="1" x14ac:dyDescent="0.2">
      <c r="A84" s="120" t="s">
        <v>65</v>
      </c>
      <c r="B84" s="121"/>
      <c r="C84" s="121"/>
      <c r="D84" s="122"/>
      <c r="E84" s="123"/>
      <c r="F84" s="124"/>
      <c r="G84" s="45"/>
      <c r="H84" s="46">
        <v>2721.74</v>
      </c>
      <c r="I84" s="54"/>
      <c r="J84" s="48">
        <f t="shared" si="5"/>
        <v>0</v>
      </c>
    </row>
    <row r="85" spans="1:19" s="24" customFormat="1" ht="30" customHeight="1" x14ac:dyDescent="0.25">
      <c r="A85" s="120" t="s">
        <v>66</v>
      </c>
      <c r="B85" s="121"/>
      <c r="C85" s="121"/>
      <c r="D85" s="122"/>
      <c r="E85" s="123"/>
      <c r="F85" s="124"/>
      <c r="G85" s="45"/>
      <c r="H85" s="46">
        <v>417.39</v>
      </c>
      <c r="I85" s="47"/>
      <c r="J85" s="48">
        <f t="shared" si="5"/>
        <v>0</v>
      </c>
      <c r="K85" s="9"/>
      <c r="L85" s="9"/>
      <c r="M85" s="9"/>
      <c r="N85" s="9"/>
      <c r="O85" s="9"/>
      <c r="P85" s="9"/>
      <c r="Q85" s="9"/>
      <c r="R85" s="9"/>
      <c r="S85" s="9"/>
    </row>
    <row r="86" spans="1:19" s="24" customFormat="1" ht="42" customHeight="1" x14ac:dyDescent="0.25">
      <c r="A86" s="120" t="s">
        <v>67</v>
      </c>
      <c r="B86" s="121"/>
      <c r="C86" s="121"/>
      <c r="D86" s="122"/>
      <c r="E86" s="123"/>
      <c r="F86" s="124"/>
      <c r="G86" s="45"/>
      <c r="H86" s="46">
        <v>769.57</v>
      </c>
      <c r="I86" s="54"/>
      <c r="J86" s="48">
        <f t="shared" si="5"/>
        <v>0</v>
      </c>
      <c r="K86" s="9"/>
      <c r="L86" s="9"/>
      <c r="M86" s="9"/>
      <c r="N86" s="9"/>
      <c r="O86" s="9"/>
      <c r="P86" s="9"/>
      <c r="Q86" s="9"/>
      <c r="R86" s="9"/>
      <c r="S86" s="9"/>
    </row>
    <row r="87" spans="1:19" s="9" customFormat="1" ht="13.8" x14ac:dyDescent="0.25">
      <c r="A87" s="174" t="s">
        <v>68</v>
      </c>
      <c r="B87" s="175"/>
      <c r="C87" s="175"/>
      <c r="D87" s="175"/>
      <c r="E87" s="176" t="s">
        <v>69</v>
      </c>
      <c r="F87" s="176"/>
      <c r="G87" s="176"/>
      <c r="H87" s="176"/>
      <c r="I87" s="176"/>
      <c r="J87" s="177"/>
      <c r="K87"/>
      <c r="L87"/>
      <c r="M87"/>
      <c r="N87"/>
      <c r="O87"/>
      <c r="P87"/>
      <c r="Q87"/>
      <c r="R87"/>
      <c r="S87"/>
    </row>
    <row r="88" spans="1:19" s="24" customFormat="1" ht="16.5" customHeight="1" x14ac:dyDescent="0.25">
      <c r="A88" s="154" t="s">
        <v>70</v>
      </c>
      <c r="B88" s="154"/>
      <c r="C88" s="154"/>
      <c r="D88" s="154"/>
      <c r="E88" s="154"/>
      <c r="F88" s="154"/>
      <c r="G88" s="154"/>
      <c r="H88" s="154"/>
      <c r="I88" s="155"/>
      <c r="J88" s="59">
        <f>SUM(J37:J86)</f>
        <v>0</v>
      </c>
      <c r="K88"/>
      <c r="L88"/>
      <c r="M88"/>
      <c r="N88"/>
      <c r="O88"/>
      <c r="P88"/>
      <c r="Q88"/>
      <c r="R88"/>
      <c r="S88"/>
    </row>
    <row r="89" spans="1:19" ht="13.8" x14ac:dyDescent="0.25">
      <c r="A89" s="156" t="s">
        <v>71</v>
      </c>
      <c r="B89" s="156"/>
      <c r="C89" s="156"/>
      <c r="D89" s="156"/>
      <c r="E89" s="156"/>
      <c r="F89" s="156"/>
      <c r="G89" s="156"/>
      <c r="H89" s="156"/>
      <c r="I89" s="157"/>
      <c r="J89" s="60">
        <f>(J92*20%)*J88</f>
        <v>0</v>
      </c>
    </row>
    <row r="90" spans="1:19" ht="13.8" x14ac:dyDescent="0.25">
      <c r="A90" s="158" t="s">
        <v>72</v>
      </c>
      <c r="B90" s="158"/>
      <c r="C90" s="158"/>
      <c r="D90" s="158"/>
      <c r="E90" s="158"/>
      <c r="F90" s="158"/>
      <c r="G90" s="158"/>
      <c r="H90" s="158"/>
      <c r="I90" s="159"/>
      <c r="J90" s="59">
        <f>+(J89+J88)*0.15</f>
        <v>0</v>
      </c>
    </row>
    <row r="91" spans="1:19" ht="13.8" x14ac:dyDescent="0.25">
      <c r="A91" s="172" t="s">
        <v>73</v>
      </c>
      <c r="B91" s="172"/>
      <c r="C91" s="172"/>
      <c r="D91" s="172"/>
      <c r="E91" s="172"/>
      <c r="F91" s="172"/>
      <c r="G91" s="172"/>
      <c r="H91" s="172"/>
      <c r="I91" s="173"/>
      <c r="J91" s="61">
        <f>+J90+J89+J88</f>
        <v>0</v>
      </c>
    </row>
    <row r="92" spans="1:19" ht="13.8" x14ac:dyDescent="0.25">
      <c r="A92" s="158"/>
      <c r="B92" s="158"/>
      <c r="C92" s="158"/>
      <c r="D92" s="158"/>
      <c r="E92" s="158"/>
      <c r="F92" s="158"/>
      <c r="G92" s="158"/>
      <c r="H92" s="158"/>
      <c r="I92" s="158"/>
      <c r="J92" s="62">
        <v>0</v>
      </c>
    </row>
    <row r="93" spans="1:19" x14ac:dyDescent="0.25">
      <c r="A93" s="63"/>
      <c r="B93" s="63"/>
      <c r="C93" s="9"/>
      <c r="D93" s="9"/>
      <c r="E93" s="9"/>
      <c r="F93" s="9"/>
      <c r="G93" s="9"/>
      <c r="H93" s="9"/>
      <c r="I93" s="9"/>
      <c r="J93" s="64"/>
    </row>
    <row r="94" spans="1:19" x14ac:dyDescent="0.25">
      <c r="A94" s="65"/>
      <c r="B94" s="65"/>
      <c r="C94" s="66"/>
      <c r="D94" s="66"/>
      <c r="E94" s="66"/>
      <c r="F94" s="67"/>
      <c r="G94" s="67"/>
      <c r="H94" s="67"/>
      <c r="I94" s="67"/>
      <c r="J94" s="67"/>
    </row>
    <row r="95" spans="1:19" ht="13.8" x14ac:dyDescent="0.3">
      <c r="A95" s="150" t="s">
        <v>74</v>
      </c>
      <c r="B95" s="150"/>
      <c r="C95" s="150"/>
      <c r="D95" s="27"/>
      <c r="E95" s="68"/>
      <c r="F95" s="69"/>
      <c r="G95" s="27"/>
      <c r="H95" s="27"/>
      <c r="I95" s="70"/>
      <c r="J95" s="70"/>
    </row>
    <row r="96" spans="1:19" ht="13.8" x14ac:dyDescent="0.3">
      <c r="A96" s="71"/>
      <c r="B96" s="71"/>
      <c r="C96" s="27"/>
      <c r="D96" s="27"/>
      <c r="E96" s="72"/>
      <c r="F96" s="73"/>
      <c r="G96" s="73"/>
      <c r="H96" s="73"/>
      <c r="I96" s="73"/>
      <c r="J96" s="73"/>
      <c r="K96" s="76"/>
      <c r="L96" s="76"/>
      <c r="M96" s="76"/>
      <c r="N96" s="76"/>
      <c r="O96" s="76"/>
      <c r="P96" s="9"/>
      <c r="Q96" s="9"/>
      <c r="R96" s="9"/>
      <c r="S96" s="9"/>
    </row>
    <row r="97" spans="1:19" ht="13.8" x14ac:dyDescent="0.3">
      <c r="A97" s="150" t="s">
        <v>75</v>
      </c>
      <c r="B97" s="150"/>
      <c r="C97" s="150"/>
      <c r="D97" s="150"/>
      <c r="E97" s="150"/>
      <c r="F97" s="27"/>
      <c r="G97" s="27"/>
      <c r="H97" s="27"/>
      <c r="I97" s="27"/>
      <c r="J97" s="27"/>
      <c r="K97" s="76"/>
      <c r="L97" s="76"/>
      <c r="M97" s="76"/>
      <c r="N97" s="76"/>
      <c r="O97" s="76"/>
      <c r="P97" s="9"/>
      <c r="Q97" s="9"/>
      <c r="R97" s="9"/>
      <c r="S97" s="9"/>
    </row>
    <row r="98" spans="1:19" ht="18" customHeight="1" x14ac:dyDescent="0.3">
      <c r="A98" s="71"/>
      <c r="B98" s="71"/>
      <c r="C98" s="27"/>
      <c r="D98" s="27"/>
      <c r="E98" s="27"/>
      <c r="F98" s="73"/>
      <c r="G98" s="73"/>
      <c r="H98" s="73"/>
      <c r="I98" s="73"/>
      <c r="J98" s="73"/>
      <c r="K98" s="76"/>
      <c r="L98" s="76"/>
      <c r="M98" s="76"/>
      <c r="N98" s="76"/>
      <c r="O98" s="76"/>
      <c r="P98" s="9"/>
      <c r="Q98" s="9"/>
      <c r="R98" s="9"/>
      <c r="S98" s="9"/>
    </row>
    <row r="99" spans="1:19" s="9" customFormat="1" ht="15.75" customHeight="1" x14ac:dyDescent="0.3">
      <c r="A99" s="150" t="s">
        <v>76</v>
      </c>
      <c r="B99" s="150"/>
      <c r="C99" s="150"/>
      <c r="D99" s="150"/>
      <c r="E99" s="150"/>
      <c r="F99" s="27"/>
      <c r="G99" s="27"/>
      <c r="H99" s="27"/>
      <c r="I99" s="27"/>
      <c r="J99" s="27"/>
      <c r="K99" s="76"/>
      <c r="L99" s="76"/>
      <c r="M99" s="76"/>
      <c r="N99" s="76"/>
      <c r="O99" s="76"/>
    </row>
    <row r="100" spans="1:19" s="9" customFormat="1" ht="13.8" x14ac:dyDescent="0.3">
      <c r="A100" s="74"/>
      <c r="B100" s="74"/>
      <c r="C100" s="74"/>
      <c r="D100" s="74"/>
      <c r="E100" s="74"/>
      <c r="F100" s="27"/>
      <c r="G100" s="27"/>
      <c r="H100" s="27"/>
      <c r="I100" s="27"/>
      <c r="J100" s="27"/>
      <c r="K100" s="76"/>
      <c r="L100" s="76"/>
      <c r="M100" s="76"/>
      <c r="N100" s="76"/>
      <c r="O100" s="76"/>
    </row>
    <row r="101" spans="1:19" s="9" customFormat="1" ht="13.8" x14ac:dyDescent="0.3">
      <c r="A101" s="74"/>
      <c r="B101" s="74"/>
      <c r="C101" s="74"/>
      <c r="D101" s="75"/>
      <c r="E101" s="74"/>
      <c r="F101" s="27"/>
      <c r="G101" s="27"/>
      <c r="H101" s="27"/>
      <c r="I101" s="27"/>
      <c r="J101" s="27"/>
      <c r="K101" s="76"/>
      <c r="L101" s="76"/>
      <c r="M101" s="76"/>
      <c r="N101" s="76"/>
      <c r="O101" s="76"/>
    </row>
    <row r="102" spans="1:19" s="9" customFormat="1" ht="12.9" customHeight="1" x14ac:dyDescent="0.3">
      <c r="A102" s="77"/>
      <c r="B102" s="77"/>
      <c r="C102" s="77"/>
      <c r="D102" s="77"/>
      <c r="E102" s="77"/>
      <c r="F102" s="77"/>
      <c r="G102" s="77"/>
      <c r="H102" s="77"/>
      <c r="I102" s="77"/>
      <c r="J102" s="77"/>
      <c r="K102" s="76"/>
      <c r="L102" s="76"/>
      <c r="M102" s="76"/>
      <c r="N102" s="76"/>
      <c r="O102" s="76"/>
    </row>
    <row r="103" spans="1:19" s="9" customFormat="1" ht="18" x14ac:dyDescent="0.25">
      <c r="A103" s="6" t="s">
        <v>99</v>
      </c>
      <c r="B103" s="7"/>
      <c r="C103" s="8"/>
      <c r="D103" s="151" t="s">
        <v>77</v>
      </c>
      <c r="E103" s="151"/>
      <c r="F103" s="151"/>
      <c r="G103" s="151"/>
      <c r="H103" s="151"/>
      <c r="I103" s="151"/>
      <c r="J103" s="152"/>
      <c r="K103" s="76"/>
      <c r="L103" s="76"/>
      <c r="M103" s="76"/>
      <c r="N103" s="76"/>
      <c r="O103" s="76"/>
    </row>
    <row r="104" spans="1:19" s="9" customFormat="1" ht="60.75" customHeight="1" x14ac:dyDescent="0.3">
      <c r="A104" s="78"/>
      <c r="B104" s="79"/>
      <c r="C104" s="79"/>
      <c r="D104" s="79"/>
      <c r="E104" s="79"/>
      <c r="F104" s="79"/>
      <c r="G104" s="79"/>
      <c r="H104" s="79"/>
      <c r="I104" s="79"/>
      <c r="J104" s="79"/>
      <c r="K104" s="76"/>
      <c r="L104" s="76"/>
      <c r="M104" s="76"/>
      <c r="N104" s="76"/>
      <c r="O104" s="76"/>
    </row>
    <row r="105" spans="1:19" s="9" customFormat="1" ht="104.25" customHeight="1" x14ac:dyDescent="0.3">
      <c r="A105" s="80" t="s">
        <v>78</v>
      </c>
      <c r="B105" s="72"/>
      <c r="C105" s="27"/>
      <c r="D105" s="27"/>
      <c r="E105" s="27"/>
      <c r="F105" s="27"/>
      <c r="G105" s="27"/>
      <c r="H105" s="27"/>
      <c r="I105" s="27"/>
      <c r="J105" s="27"/>
      <c r="K105" s="76"/>
      <c r="L105" s="76"/>
      <c r="M105" s="76"/>
      <c r="N105" s="76"/>
      <c r="O105" s="76"/>
    </row>
    <row r="106" spans="1:19" s="9" customFormat="1" ht="66.75" customHeight="1" x14ac:dyDescent="0.3">
      <c r="A106" s="81"/>
      <c r="B106" s="72"/>
      <c r="C106" s="27"/>
      <c r="D106" s="27"/>
      <c r="E106" s="27"/>
      <c r="F106" s="27"/>
      <c r="G106" s="27"/>
      <c r="H106" s="27"/>
      <c r="I106" s="27"/>
      <c r="J106" s="27"/>
      <c r="K106"/>
      <c r="L106"/>
      <c r="M106"/>
      <c r="N106"/>
      <c r="O106"/>
      <c r="P106"/>
      <c r="Q106"/>
      <c r="R106"/>
      <c r="S106"/>
    </row>
    <row r="107" spans="1:19" s="9" customFormat="1" ht="25.5" customHeight="1" x14ac:dyDescent="0.3">
      <c r="A107" s="81"/>
      <c r="B107" s="72"/>
      <c r="C107" s="153" t="s">
        <v>79</v>
      </c>
      <c r="D107" s="153"/>
      <c r="E107" s="153"/>
      <c r="F107" s="153"/>
      <c r="G107" s="153"/>
      <c r="H107" s="153"/>
      <c r="I107" s="153"/>
      <c r="J107" s="27"/>
      <c r="K107" s="76"/>
      <c r="L107" s="76"/>
      <c r="M107" s="76"/>
      <c r="N107" s="76"/>
      <c r="O107" s="76"/>
    </row>
    <row r="108" spans="1:19" s="9" customFormat="1" ht="27.75" customHeight="1" x14ac:dyDescent="0.3">
      <c r="A108" s="81"/>
      <c r="B108" s="72"/>
      <c r="C108" s="82"/>
      <c r="D108" s="82"/>
      <c r="E108" s="82"/>
      <c r="F108" s="82"/>
      <c r="G108" s="82"/>
      <c r="H108" s="82"/>
      <c r="I108" s="82"/>
      <c r="J108" s="27"/>
      <c r="K108" s="76"/>
      <c r="L108" s="76"/>
      <c r="M108" s="76"/>
      <c r="N108" s="76"/>
      <c r="O108" s="76"/>
    </row>
    <row r="109" spans="1:19" s="9" customFormat="1" ht="27.75" customHeight="1" x14ac:dyDescent="0.3">
      <c r="A109" s="83" t="s">
        <v>80</v>
      </c>
      <c r="B109" s="72"/>
      <c r="C109" s="153" t="s">
        <v>81</v>
      </c>
      <c r="D109" s="153"/>
      <c r="E109" s="153"/>
      <c r="F109" s="153"/>
      <c r="G109" s="153"/>
      <c r="H109" s="153"/>
      <c r="I109" s="153"/>
      <c r="J109" s="27"/>
      <c r="K109" s="76"/>
      <c r="L109" s="76"/>
      <c r="M109" s="76"/>
      <c r="N109" s="76"/>
      <c r="O109" s="76"/>
    </row>
    <row r="110" spans="1:19" s="9" customFormat="1" ht="27.75" customHeight="1" x14ac:dyDescent="0.3">
      <c r="A110" s="83" t="s">
        <v>80</v>
      </c>
      <c r="B110" s="72"/>
      <c r="C110" s="153" t="s">
        <v>82</v>
      </c>
      <c r="D110" s="153"/>
      <c r="E110" s="153"/>
      <c r="F110" s="153"/>
      <c r="G110" s="153"/>
      <c r="H110" s="153"/>
      <c r="I110" s="153"/>
      <c r="J110" s="27"/>
      <c r="K110" s="76"/>
      <c r="L110" s="76"/>
      <c r="M110" s="76"/>
      <c r="N110" s="76"/>
      <c r="O110" s="76"/>
    </row>
    <row r="111" spans="1:19" s="9" customFormat="1" ht="27.75" customHeight="1" x14ac:dyDescent="0.3">
      <c r="A111" s="83" t="s">
        <v>80</v>
      </c>
      <c r="B111" s="72"/>
      <c r="C111" s="149" t="s">
        <v>113</v>
      </c>
      <c r="D111" s="149"/>
      <c r="E111" s="149"/>
      <c r="F111" s="149"/>
      <c r="G111" s="149"/>
      <c r="H111" s="149"/>
      <c r="I111" s="149"/>
      <c r="J111" s="27"/>
      <c r="K111" s="76"/>
      <c r="L111" s="76"/>
      <c r="M111" s="76"/>
      <c r="N111" s="76"/>
      <c r="O111" s="76"/>
    </row>
    <row r="112" spans="1:19" s="9" customFormat="1" ht="13.8" x14ac:dyDescent="0.3">
      <c r="A112" s="83" t="s">
        <v>80</v>
      </c>
      <c r="B112" s="72"/>
      <c r="C112" s="149" t="s">
        <v>83</v>
      </c>
      <c r="D112" s="149"/>
      <c r="E112" s="149"/>
      <c r="F112" s="149"/>
      <c r="G112" s="149"/>
      <c r="H112" s="149"/>
      <c r="I112" s="149"/>
      <c r="J112" s="27"/>
      <c r="K112"/>
      <c r="L112"/>
      <c r="M112"/>
      <c r="N112"/>
      <c r="O112"/>
      <c r="P112"/>
      <c r="Q112"/>
      <c r="R112"/>
      <c r="S112"/>
    </row>
    <row r="113" spans="1:19" s="9" customFormat="1" ht="12" customHeight="1" x14ac:dyDescent="0.3">
      <c r="A113" s="83" t="s">
        <v>80</v>
      </c>
      <c r="B113" s="72"/>
      <c r="C113" s="149" t="s">
        <v>84</v>
      </c>
      <c r="D113" s="149"/>
      <c r="E113" s="149"/>
      <c r="F113" s="149"/>
      <c r="G113" s="149"/>
      <c r="H113" s="149"/>
      <c r="I113" s="149"/>
      <c r="J113" s="27"/>
      <c r="K113"/>
      <c r="L113"/>
      <c r="M113"/>
      <c r="N113"/>
      <c r="O113"/>
      <c r="P113"/>
      <c r="Q113"/>
      <c r="R113"/>
      <c r="S113"/>
    </row>
    <row r="114" spans="1:19" ht="30.75" customHeight="1" x14ac:dyDescent="0.3">
      <c r="A114" s="83" t="s">
        <v>80</v>
      </c>
      <c r="B114" s="72"/>
      <c r="C114" s="149" t="s">
        <v>85</v>
      </c>
      <c r="D114" s="149"/>
      <c r="E114" s="149"/>
      <c r="F114" s="149"/>
      <c r="G114" s="149"/>
      <c r="H114" s="149"/>
      <c r="I114" s="149"/>
      <c r="J114" s="27"/>
    </row>
    <row r="115" spans="1:19" ht="30.75" customHeight="1" x14ac:dyDescent="0.3">
      <c r="A115" s="83" t="s">
        <v>80</v>
      </c>
      <c r="B115" s="72"/>
      <c r="C115" s="149" t="s">
        <v>86</v>
      </c>
      <c r="D115" s="149"/>
      <c r="E115" s="149"/>
      <c r="F115" s="149"/>
      <c r="G115" s="149"/>
      <c r="H115" s="149"/>
      <c r="I115" s="149"/>
      <c r="J115" s="27"/>
    </row>
    <row r="116" spans="1:19" ht="17.25" customHeight="1" x14ac:dyDescent="0.3">
      <c r="A116" s="83" t="s">
        <v>80</v>
      </c>
      <c r="B116" s="72"/>
      <c r="C116" s="149" t="s">
        <v>87</v>
      </c>
      <c r="D116" s="149"/>
      <c r="E116" s="149"/>
      <c r="F116" s="149"/>
      <c r="G116" s="149"/>
      <c r="H116" s="149"/>
      <c r="I116" s="149"/>
      <c r="J116" s="27"/>
    </row>
    <row r="117" spans="1:19" ht="13.8" x14ac:dyDescent="0.3">
      <c r="A117" s="72"/>
      <c r="B117" s="72"/>
      <c r="C117" s="27"/>
      <c r="D117" s="27"/>
      <c r="E117" s="27"/>
      <c r="F117" s="27"/>
      <c r="G117" s="77"/>
      <c r="H117" s="27"/>
      <c r="I117" s="27"/>
      <c r="J117" s="27"/>
    </row>
    <row r="118" spans="1:19" ht="15.6" x14ac:dyDescent="0.25">
      <c r="A118" s="164" t="s">
        <v>88</v>
      </c>
      <c r="B118" s="164"/>
      <c r="C118" s="164"/>
      <c r="D118" s="164"/>
      <c r="E118" s="164"/>
      <c r="F118" s="164"/>
      <c r="G118" s="164"/>
      <c r="H118" s="164"/>
      <c r="I118" s="164"/>
      <c r="J118" s="164"/>
    </row>
    <row r="119" spans="1:19" ht="13.8" x14ac:dyDescent="0.3">
      <c r="A119" s="84"/>
      <c r="B119" s="84"/>
      <c r="C119" s="84"/>
      <c r="D119" s="84"/>
      <c r="E119" s="84"/>
      <c r="F119" s="84"/>
      <c r="G119" s="84"/>
      <c r="H119" s="84"/>
      <c r="I119" s="84"/>
      <c r="J119" s="84"/>
    </row>
    <row r="120" spans="1:19" x14ac:dyDescent="0.25">
      <c r="A120" s="85"/>
      <c r="B120" s="86"/>
      <c r="C120" s="87"/>
      <c r="D120" s="88"/>
      <c r="E120" s="88"/>
      <c r="F120" s="88"/>
      <c r="G120" s="88"/>
      <c r="H120" s="89"/>
      <c r="I120" s="89"/>
      <c r="J120" s="66"/>
    </row>
    <row r="121" spans="1:19" ht="13.8" x14ac:dyDescent="0.3">
      <c r="A121" s="90"/>
      <c r="B121" s="91"/>
      <c r="C121" s="165"/>
      <c r="D121" s="166"/>
      <c r="E121" s="166"/>
      <c r="F121" s="166"/>
      <c r="G121" s="166"/>
      <c r="H121" s="167"/>
      <c r="I121" s="92"/>
      <c r="J121" s="27"/>
    </row>
    <row r="122" spans="1:19" ht="13.8" x14ac:dyDescent="0.3">
      <c r="A122" s="93"/>
      <c r="B122" s="93"/>
      <c r="C122" s="94"/>
      <c r="D122" s="168"/>
      <c r="E122" s="168"/>
      <c r="F122" s="168"/>
      <c r="G122" s="168"/>
      <c r="H122" s="169"/>
      <c r="I122" s="27"/>
      <c r="J122" s="27"/>
    </row>
    <row r="123" spans="1:19" ht="13.8" x14ac:dyDescent="0.3">
      <c r="A123" s="95"/>
      <c r="B123" s="95"/>
      <c r="C123" s="96"/>
      <c r="D123" s="170"/>
      <c r="E123" s="170"/>
      <c r="F123" s="170"/>
      <c r="G123" s="170"/>
      <c r="H123" s="171"/>
      <c r="I123" s="27"/>
      <c r="J123" s="27"/>
    </row>
    <row r="124" spans="1:19" ht="13.8" x14ac:dyDescent="0.3">
      <c r="A124" s="95"/>
      <c r="B124" s="95"/>
      <c r="C124" s="97"/>
      <c r="D124" s="160"/>
      <c r="E124" s="160"/>
      <c r="F124" s="160"/>
      <c r="G124" s="160"/>
      <c r="H124" s="160"/>
      <c r="I124" s="97"/>
      <c r="J124" s="27"/>
    </row>
    <row r="125" spans="1:19" ht="13.8" x14ac:dyDescent="0.3">
      <c r="A125" s="95"/>
      <c r="B125" s="95"/>
      <c r="C125" s="27"/>
      <c r="D125" s="161"/>
      <c r="E125" s="161"/>
      <c r="F125" s="161"/>
      <c r="G125" s="161"/>
      <c r="H125" s="161"/>
      <c r="I125" s="27"/>
      <c r="J125" s="27"/>
    </row>
    <row r="126" spans="1:19" ht="13.8" x14ac:dyDescent="0.3">
      <c r="A126" s="95"/>
      <c r="B126" s="95"/>
      <c r="C126" s="27"/>
      <c r="D126" s="160"/>
      <c r="E126" s="160"/>
      <c r="F126" s="160"/>
      <c r="G126" s="160"/>
      <c r="H126" s="160"/>
      <c r="I126" s="27"/>
      <c r="J126" s="27"/>
    </row>
    <row r="127" spans="1:19" ht="13.8" x14ac:dyDescent="0.3">
      <c r="A127" s="95"/>
      <c r="B127" s="95"/>
      <c r="C127" s="27"/>
      <c r="D127" s="161"/>
      <c r="E127" s="161"/>
      <c r="F127" s="161"/>
      <c r="G127" s="161"/>
      <c r="H127" s="161"/>
      <c r="I127" s="27"/>
      <c r="J127" s="27"/>
    </row>
    <row r="128" spans="1:19" ht="26.1" customHeight="1" x14ac:dyDescent="0.3">
      <c r="A128" s="95"/>
      <c r="B128" s="95"/>
      <c r="C128" s="27"/>
      <c r="D128" s="161"/>
      <c r="E128" s="161"/>
      <c r="F128" s="161"/>
      <c r="G128" s="161"/>
      <c r="H128" s="161"/>
      <c r="I128" s="27"/>
      <c r="J128" s="27"/>
    </row>
    <row r="129" spans="1:10" ht="13.8" x14ac:dyDescent="0.3">
      <c r="A129" s="95"/>
      <c r="B129" s="95"/>
      <c r="C129" s="81"/>
      <c r="D129" s="162"/>
      <c r="E129" s="162"/>
      <c r="F129" s="162"/>
      <c r="G129" s="162"/>
      <c r="H129" s="162"/>
      <c r="I129" s="27"/>
      <c r="J129" s="27"/>
    </row>
    <row r="130" spans="1:10" ht="9" customHeight="1" x14ac:dyDescent="0.3">
      <c r="A130" s="163"/>
      <c r="B130" s="163"/>
      <c r="C130" s="163"/>
      <c r="D130" s="163"/>
      <c r="E130" s="163"/>
      <c r="F130" s="163"/>
      <c r="G130" s="163"/>
      <c r="H130" s="163"/>
      <c r="I130" s="163"/>
      <c r="J130" s="163"/>
    </row>
    <row r="131" spans="1:10" ht="9" customHeight="1" x14ac:dyDescent="0.3">
      <c r="A131" s="98"/>
      <c r="B131" s="98"/>
      <c r="C131" s="163"/>
      <c r="D131" s="163"/>
      <c r="E131" s="163"/>
      <c r="F131" s="163"/>
      <c r="G131" s="163"/>
      <c r="H131" s="163"/>
      <c r="I131" s="98"/>
      <c r="J131" s="98"/>
    </row>
    <row r="132" spans="1:10" ht="17.100000000000001" customHeight="1" x14ac:dyDescent="0.25">
      <c r="A132" s="98"/>
      <c r="B132" s="98"/>
      <c r="C132" s="98"/>
      <c r="D132" s="98"/>
      <c r="E132" s="98"/>
      <c r="F132" s="98"/>
      <c r="G132" s="98"/>
      <c r="H132" s="98"/>
      <c r="I132" s="98"/>
      <c r="J132" s="98"/>
    </row>
    <row r="133" spans="1:10" ht="17.100000000000001" customHeight="1" x14ac:dyDescent="0.25">
      <c r="A133" s="138" t="s">
        <v>89</v>
      </c>
      <c r="B133" s="138"/>
      <c r="C133" s="138"/>
      <c r="D133" s="138"/>
      <c r="E133" s="138"/>
      <c r="F133" s="138"/>
      <c r="G133" s="138"/>
      <c r="H133" s="138"/>
      <c r="I133" s="138"/>
      <c r="J133" s="138"/>
    </row>
    <row r="134" spans="1:10" ht="17.100000000000001" customHeight="1" x14ac:dyDescent="0.25">
      <c r="A134" s="99"/>
      <c r="B134" s="99"/>
      <c r="C134" s="99"/>
      <c r="D134" s="99"/>
      <c r="E134" s="99"/>
      <c r="F134" s="99"/>
      <c r="G134" s="99"/>
      <c r="H134" s="99"/>
      <c r="I134" s="99"/>
      <c r="J134" s="99"/>
    </row>
    <row r="135" spans="1:10" ht="17.100000000000001" customHeight="1" x14ac:dyDescent="0.25">
      <c r="A135" s="139"/>
      <c r="B135" s="139"/>
      <c r="C135" s="139"/>
      <c r="D135" s="139"/>
      <c r="E135" s="139"/>
      <c r="F135" s="139"/>
      <c r="G135" s="139"/>
      <c r="H135" s="139"/>
      <c r="I135" s="139"/>
      <c r="J135" s="139"/>
    </row>
    <row r="136" spans="1:10" ht="17.100000000000001" customHeight="1" x14ac:dyDescent="0.25">
      <c r="A136" s="139" t="s">
        <v>90</v>
      </c>
      <c r="B136" s="139"/>
      <c r="C136" s="139"/>
      <c r="D136" s="139"/>
      <c r="E136" s="139"/>
      <c r="F136" s="139"/>
      <c r="G136" s="139"/>
      <c r="H136" s="139"/>
      <c r="I136" s="139"/>
      <c r="J136" s="139"/>
    </row>
    <row r="137" spans="1:10" ht="17.100000000000001" customHeight="1" x14ac:dyDescent="0.25">
      <c r="A137" s="100"/>
      <c r="B137" s="140"/>
      <c r="C137" s="141"/>
      <c r="D137" s="141"/>
      <c r="E137" s="141"/>
      <c r="F137" s="141"/>
      <c r="G137" s="141"/>
      <c r="H137" s="141"/>
      <c r="I137" s="142"/>
      <c r="J137" s="66"/>
    </row>
    <row r="138" spans="1:10" ht="17.100000000000001" customHeight="1" x14ac:dyDescent="0.25">
      <c r="A138" s="100"/>
      <c r="B138" s="143"/>
      <c r="C138" s="144"/>
      <c r="D138" s="144"/>
      <c r="E138" s="144"/>
      <c r="F138" s="144"/>
      <c r="G138" s="144"/>
      <c r="H138" s="144"/>
      <c r="I138" s="145"/>
      <c r="J138" s="66"/>
    </row>
    <row r="139" spans="1:10" ht="17.100000000000001" customHeight="1" x14ac:dyDescent="0.25">
      <c r="A139" s="100"/>
      <c r="B139" s="143"/>
      <c r="C139" s="144"/>
      <c r="D139" s="144"/>
      <c r="E139" s="144"/>
      <c r="F139" s="144"/>
      <c r="G139" s="144"/>
      <c r="H139" s="144"/>
      <c r="I139" s="145"/>
      <c r="J139" s="66"/>
    </row>
    <row r="140" spans="1:10" ht="17.100000000000001" customHeight="1" x14ac:dyDescent="0.25">
      <c r="A140" s="100"/>
      <c r="B140" s="143"/>
      <c r="C140" s="144"/>
      <c r="D140" s="144"/>
      <c r="E140" s="144"/>
      <c r="F140" s="144"/>
      <c r="G140" s="144"/>
      <c r="H140" s="144"/>
      <c r="I140" s="145"/>
      <c r="J140" s="66"/>
    </row>
    <row r="141" spans="1:10" ht="11.25" customHeight="1" x14ac:dyDescent="0.25">
      <c r="A141" s="100"/>
      <c r="B141" s="143"/>
      <c r="C141" s="144"/>
      <c r="D141" s="144"/>
      <c r="E141" s="144"/>
      <c r="F141" s="144"/>
      <c r="G141" s="144"/>
      <c r="H141" s="144"/>
      <c r="I141" s="145"/>
      <c r="J141" s="66"/>
    </row>
    <row r="142" spans="1:10" ht="12" customHeight="1" x14ac:dyDescent="0.25">
      <c r="A142" s="100"/>
      <c r="B142" s="143"/>
      <c r="C142" s="144"/>
      <c r="D142" s="144"/>
      <c r="E142" s="144"/>
      <c r="F142" s="144"/>
      <c r="G142" s="144"/>
      <c r="H142" s="144"/>
      <c r="I142" s="145"/>
      <c r="J142" s="101"/>
    </row>
    <row r="143" spans="1:10" x14ac:dyDescent="0.25">
      <c r="A143" s="100"/>
      <c r="B143" s="143"/>
      <c r="C143" s="144"/>
      <c r="D143" s="144"/>
      <c r="E143" s="144"/>
      <c r="F143" s="144"/>
      <c r="G143" s="144"/>
      <c r="H143" s="144"/>
      <c r="I143" s="145"/>
      <c r="J143" s="66"/>
    </row>
    <row r="144" spans="1:10" ht="12.75" customHeight="1" x14ac:dyDescent="0.25">
      <c r="A144" s="66"/>
      <c r="B144" s="143"/>
      <c r="C144" s="144"/>
      <c r="D144" s="144"/>
      <c r="E144" s="144"/>
      <c r="F144" s="144"/>
      <c r="G144" s="144"/>
      <c r="H144" s="144"/>
      <c r="I144" s="145"/>
      <c r="J144" s="66"/>
    </row>
    <row r="145" spans="1:10" ht="12.75" customHeight="1" x14ac:dyDescent="0.25">
      <c r="A145" s="66"/>
      <c r="B145" s="146"/>
      <c r="C145" s="147"/>
      <c r="D145" s="147"/>
      <c r="E145" s="147"/>
      <c r="F145" s="147"/>
      <c r="G145" s="147"/>
      <c r="H145" s="147"/>
      <c r="I145" s="148"/>
      <c r="J145" s="66"/>
    </row>
    <row r="146" spans="1:10" x14ac:dyDescent="0.25">
      <c r="A146" s="139" t="s">
        <v>91</v>
      </c>
      <c r="B146" s="139"/>
      <c r="C146" s="139"/>
      <c r="D146" s="139"/>
      <c r="E146" s="139"/>
      <c r="F146" s="139"/>
      <c r="G146" s="139"/>
      <c r="H146" s="139"/>
      <c r="I146" s="139"/>
      <c r="J146" s="139"/>
    </row>
    <row r="147" spans="1:10" x14ac:dyDescent="0.25">
      <c r="A147" s="98"/>
      <c r="B147" s="98"/>
      <c r="C147" s="98"/>
      <c r="D147" s="98"/>
      <c r="E147" s="98"/>
      <c r="F147" s="98"/>
      <c r="G147" s="98"/>
      <c r="H147" s="98"/>
      <c r="I147" s="98"/>
      <c r="J147" s="98"/>
    </row>
    <row r="148" spans="1:10" x14ac:dyDescent="0.25">
      <c r="A148" s="98"/>
      <c r="B148" s="98"/>
      <c r="C148" s="100" t="s">
        <v>92</v>
      </c>
      <c r="D148" s="98"/>
      <c r="E148" s="98"/>
      <c r="F148" s="98"/>
      <c r="G148" s="98"/>
      <c r="H148" s="98"/>
      <c r="I148" s="98"/>
      <c r="J148" s="98"/>
    </row>
    <row r="149" spans="1:10" x14ac:dyDescent="0.25">
      <c r="A149" s="98"/>
      <c r="B149" s="102"/>
      <c r="C149" s="102"/>
      <c r="D149" s="102"/>
      <c r="E149" s="102"/>
      <c r="F149" s="102"/>
      <c r="G149" s="102"/>
      <c r="H149" s="102"/>
      <c r="I149" s="102"/>
      <c r="J149" s="98"/>
    </row>
    <row r="150" spans="1:10" x14ac:dyDescent="0.25">
      <c r="A150" s="98" t="s">
        <v>93</v>
      </c>
      <c r="B150" s="102"/>
      <c r="C150" s="102"/>
      <c r="D150" s="102"/>
      <c r="E150" s="102"/>
      <c r="F150" s="102"/>
      <c r="G150" s="102"/>
      <c r="H150" s="102"/>
      <c r="I150" s="102"/>
      <c r="J150" s="98"/>
    </row>
    <row r="151" spans="1:10" x14ac:dyDescent="0.25">
      <c r="A151" s="98"/>
      <c r="B151" s="102"/>
      <c r="C151" s="102"/>
      <c r="D151" s="102"/>
      <c r="E151" s="102"/>
      <c r="F151" s="102"/>
      <c r="G151" s="102"/>
      <c r="H151" s="102"/>
      <c r="I151" s="102"/>
      <c r="J151" s="98"/>
    </row>
    <row r="152" spans="1:10" x14ac:dyDescent="0.25">
      <c r="A152" s="98"/>
      <c r="B152" s="102"/>
      <c r="C152" s="102"/>
      <c r="D152" s="102"/>
      <c r="E152" s="102"/>
      <c r="F152" s="102"/>
      <c r="G152" s="102"/>
      <c r="H152" s="102"/>
      <c r="I152" s="102"/>
      <c r="J152" s="98"/>
    </row>
  </sheetData>
  <mergeCells count="167">
    <mergeCell ref="A3:J3"/>
    <mergeCell ref="C5:F5"/>
    <mergeCell ref="F7:I7"/>
    <mergeCell ref="D9:J9"/>
    <mergeCell ref="D13:E13"/>
    <mergeCell ref="G13:I13"/>
    <mergeCell ref="D14:E14"/>
    <mergeCell ref="G14:I14"/>
    <mergeCell ref="A16:J16"/>
    <mergeCell ref="A17:A19"/>
    <mergeCell ref="C17:C19"/>
    <mergeCell ref="D17:D19"/>
    <mergeCell ref="G17:J17"/>
    <mergeCell ref="G18:J18"/>
    <mergeCell ref="G19:J19"/>
    <mergeCell ref="A20:J20"/>
    <mergeCell ref="A21:J21"/>
    <mergeCell ref="A22:J22"/>
    <mergeCell ref="C23:C24"/>
    <mergeCell ref="D23:D26"/>
    <mergeCell ref="G23:J23"/>
    <mergeCell ref="G24:J24"/>
    <mergeCell ref="G25:J25"/>
    <mergeCell ref="G26:J26"/>
    <mergeCell ref="C34:I34"/>
    <mergeCell ref="D35:E35"/>
    <mergeCell ref="G35:I35"/>
    <mergeCell ref="E37:J37"/>
    <mergeCell ref="A39:D39"/>
    <mergeCell ref="E39:F39"/>
    <mergeCell ref="A27:J27"/>
    <mergeCell ref="D28:D30"/>
    <mergeCell ref="G28:J28"/>
    <mergeCell ref="G29:J29"/>
    <mergeCell ref="G30:J30"/>
    <mergeCell ref="C33:I33"/>
    <mergeCell ref="A43:D43"/>
    <mergeCell ref="E43:F43"/>
    <mergeCell ref="A44:D44"/>
    <mergeCell ref="E44:F44"/>
    <mergeCell ref="A45:D45"/>
    <mergeCell ref="E45:F45"/>
    <mergeCell ref="A40:D40"/>
    <mergeCell ref="E40:F40"/>
    <mergeCell ref="A41:D41"/>
    <mergeCell ref="E41:F41"/>
    <mergeCell ref="A42:D42"/>
    <mergeCell ref="E42:F42"/>
    <mergeCell ref="A48:D48"/>
    <mergeCell ref="E48:F48"/>
    <mergeCell ref="A49:D49"/>
    <mergeCell ref="E49:F49"/>
    <mergeCell ref="A46:D46"/>
    <mergeCell ref="E46:F46"/>
    <mergeCell ref="A47:D47"/>
    <mergeCell ref="E47:F47"/>
    <mergeCell ref="A53:D53"/>
    <mergeCell ref="E53:F53"/>
    <mergeCell ref="A54:D54"/>
    <mergeCell ref="E54:F54"/>
    <mergeCell ref="A50:D50"/>
    <mergeCell ref="E50:F50"/>
    <mergeCell ref="A51:D51"/>
    <mergeCell ref="E51:F51"/>
    <mergeCell ref="A52:D52"/>
    <mergeCell ref="E52:F52"/>
    <mergeCell ref="A61:D61"/>
    <mergeCell ref="E61:F61"/>
    <mergeCell ref="A55:D55"/>
    <mergeCell ref="E55:F55"/>
    <mergeCell ref="A56:D56"/>
    <mergeCell ref="E56:F56"/>
    <mergeCell ref="A57:D57"/>
    <mergeCell ref="E57:F57"/>
    <mergeCell ref="A62:D62"/>
    <mergeCell ref="E62:F62"/>
    <mergeCell ref="A63:D63"/>
    <mergeCell ref="E63:F63"/>
    <mergeCell ref="A58:D58"/>
    <mergeCell ref="E58:F58"/>
    <mergeCell ref="A59:D59"/>
    <mergeCell ref="E59:F59"/>
    <mergeCell ref="A60:D60"/>
    <mergeCell ref="E60:F60"/>
    <mergeCell ref="A65:D65"/>
    <mergeCell ref="E65:F65"/>
    <mergeCell ref="A73:D73"/>
    <mergeCell ref="E73:F73"/>
    <mergeCell ref="A74:D74"/>
    <mergeCell ref="E74:F74"/>
    <mergeCell ref="A75:D75"/>
    <mergeCell ref="E75:F75"/>
    <mergeCell ref="A70:D70"/>
    <mergeCell ref="E70:F70"/>
    <mergeCell ref="A71:D71"/>
    <mergeCell ref="E71:F71"/>
    <mergeCell ref="A72:D72"/>
    <mergeCell ref="E72:F72"/>
    <mergeCell ref="E67:F67"/>
    <mergeCell ref="A68:D68"/>
    <mergeCell ref="A91:I91"/>
    <mergeCell ref="A92:I92"/>
    <mergeCell ref="A95:C95"/>
    <mergeCell ref="A85:D85"/>
    <mergeCell ref="E85:F85"/>
    <mergeCell ref="A86:D86"/>
    <mergeCell ref="E86:F86"/>
    <mergeCell ref="A87:D87"/>
    <mergeCell ref="E87:J87"/>
    <mergeCell ref="A146:J146"/>
    <mergeCell ref="D126:H126"/>
    <mergeCell ref="D127:H127"/>
    <mergeCell ref="D128:H128"/>
    <mergeCell ref="D129:H129"/>
    <mergeCell ref="A130:J130"/>
    <mergeCell ref="C131:H131"/>
    <mergeCell ref="A118:J118"/>
    <mergeCell ref="C121:H121"/>
    <mergeCell ref="D122:H122"/>
    <mergeCell ref="D123:H123"/>
    <mergeCell ref="D124:H124"/>
    <mergeCell ref="D125:H125"/>
    <mergeCell ref="A64:D64"/>
    <mergeCell ref="E64:F64"/>
    <mergeCell ref="A133:J133"/>
    <mergeCell ref="A135:J135"/>
    <mergeCell ref="A136:J136"/>
    <mergeCell ref="B137:I145"/>
    <mergeCell ref="C111:I111"/>
    <mergeCell ref="C112:I112"/>
    <mergeCell ref="C113:I113"/>
    <mergeCell ref="C114:I114"/>
    <mergeCell ref="C115:I115"/>
    <mergeCell ref="C116:I116"/>
    <mergeCell ref="A97:E97"/>
    <mergeCell ref="A99:E99"/>
    <mergeCell ref="D103:J103"/>
    <mergeCell ref="C107:I107"/>
    <mergeCell ref="C109:I109"/>
    <mergeCell ref="C110:I110"/>
    <mergeCell ref="A88:I88"/>
    <mergeCell ref="A89:I89"/>
    <mergeCell ref="A90:I90"/>
    <mergeCell ref="A66:D66"/>
    <mergeCell ref="E66:F66"/>
    <mergeCell ref="A67:D67"/>
    <mergeCell ref="E68:F68"/>
    <mergeCell ref="A82:D82"/>
    <mergeCell ref="E82:F82"/>
    <mergeCell ref="A83:D83"/>
    <mergeCell ref="E83:F83"/>
    <mergeCell ref="A84:D84"/>
    <mergeCell ref="E84:F84"/>
    <mergeCell ref="A79:D79"/>
    <mergeCell ref="E79:F79"/>
    <mergeCell ref="A80:D80"/>
    <mergeCell ref="E80:F80"/>
    <mergeCell ref="A81:D81"/>
    <mergeCell ref="E81:F81"/>
    <mergeCell ref="A76:D76"/>
    <mergeCell ref="E76:F76"/>
    <mergeCell ref="A77:D77"/>
    <mergeCell ref="E77:F77"/>
    <mergeCell ref="A78:D78"/>
    <mergeCell ref="E78:F78"/>
    <mergeCell ref="A69:D69"/>
    <mergeCell ref="E69:F69"/>
  </mergeCells>
  <conditionalFormatting sqref="J50 J52 J59 J75:J76 J78:J79 J88:J92 J54 J83:J86">
    <cfRule type="cellIs" dxfId="25" priority="35" stopIfTrue="1" operator="lessThan">
      <formula>$J$11</formula>
    </cfRule>
  </conditionalFormatting>
  <conditionalFormatting sqref="J41">
    <cfRule type="cellIs" dxfId="24" priority="33" stopIfTrue="1" operator="lessThan">
      <formula>$J$11</formula>
    </cfRule>
  </conditionalFormatting>
  <conditionalFormatting sqref="J42">
    <cfRule type="cellIs" dxfId="23" priority="32" stopIfTrue="1" operator="lessThan">
      <formula>$J$11</formula>
    </cfRule>
  </conditionalFormatting>
  <conditionalFormatting sqref="J62">
    <cfRule type="cellIs" dxfId="22" priority="31" stopIfTrue="1" operator="lessThan">
      <formula>$J$11</formula>
    </cfRule>
  </conditionalFormatting>
  <conditionalFormatting sqref="J72:J73">
    <cfRule type="cellIs" dxfId="21" priority="29" stopIfTrue="1" operator="lessThan">
      <formula>$J$11</formula>
    </cfRule>
  </conditionalFormatting>
  <conditionalFormatting sqref="J71">
    <cfRule type="cellIs" dxfId="20" priority="28" stopIfTrue="1" operator="lessThan">
      <formula>$J$11</formula>
    </cfRule>
  </conditionalFormatting>
  <conditionalFormatting sqref="J70">
    <cfRule type="cellIs" dxfId="19" priority="27" stopIfTrue="1" operator="lessThan">
      <formula>$J$11</formula>
    </cfRule>
  </conditionalFormatting>
  <conditionalFormatting sqref="J74">
    <cfRule type="cellIs" dxfId="18" priority="26" stopIfTrue="1" operator="lessThan">
      <formula>$J$11</formula>
    </cfRule>
  </conditionalFormatting>
  <conditionalFormatting sqref="J77">
    <cfRule type="cellIs" dxfId="17" priority="25" stopIfTrue="1" operator="lessThan">
      <formula>$J$11</formula>
    </cfRule>
  </conditionalFormatting>
  <conditionalFormatting sqref="J49">
    <cfRule type="cellIs" dxfId="16" priority="24" stopIfTrue="1" operator="lessThan">
      <formula>$J$11</formula>
    </cfRule>
  </conditionalFormatting>
  <conditionalFormatting sqref="J53">
    <cfRule type="cellIs" dxfId="15" priority="23" stopIfTrue="1" operator="lessThan">
      <formula>$J$11</formula>
    </cfRule>
  </conditionalFormatting>
  <conditionalFormatting sqref="J40">
    <cfRule type="cellIs" dxfId="14" priority="22" stopIfTrue="1" operator="lessThan">
      <formula>$J$11</formula>
    </cfRule>
  </conditionalFormatting>
  <conditionalFormatting sqref="J51">
    <cfRule type="cellIs" dxfId="13" priority="21" stopIfTrue="1" operator="lessThan">
      <formula>$J$11</formula>
    </cfRule>
  </conditionalFormatting>
  <conditionalFormatting sqref="J43:J47">
    <cfRule type="cellIs" dxfId="12" priority="20" stopIfTrue="1" operator="lessThan">
      <formula>$J$11</formula>
    </cfRule>
  </conditionalFormatting>
  <conditionalFormatting sqref="J60">
    <cfRule type="cellIs" dxfId="11" priority="19" stopIfTrue="1" operator="lessThan">
      <formula>$J$11</formula>
    </cfRule>
  </conditionalFormatting>
  <conditionalFormatting sqref="J61">
    <cfRule type="cellIs" dxfId="10" priority="18" stopIfTrue="1" operator="lessThan">
      <formula>$J$11</formula>
    </cfRule>
  </conditionalFormatting>
  <conditionalFormatting sqref="J65">
    <cfRule type="cellIs" dxfId="9" priority="17" stopIfTrue="1" operator="lessThan">
      <formula>$J$11</formula>
    </cfRule>
  </conditionalFormatting>
  <conditionalFormatting sqref="J80">
    <cfRule type="cellIs" dxfId="8" priority="13" stopIfTrue="1" operator="lessThan">
      <formula>$J$11</formula>
    </cfRule>
  </conditionalFormatting>
  <conditionalFormatting sqref="J81">
    <cfRule type="cellIs" dxfId="7" priority="12" stopIfTrue="1" operator="lessThan">
      <formula>$J$11</formula>
    </cfRule>
  </conditionalFormatting>
  <conditionalFormatting sqref="J63">
    <cfRule type="cellIs" dxfId="6" priority="9" stopIfTrue="1" operator="lessThan">
      <formula>$J$11</formula>
    </cfRule>
  </conditionalFormatting>
  <conditionalFormatting sqref="J55">
    <cfRule type="cellIs" dxfId="5" priority="8" stopIfTrue="1" operator="lessThan">
      <formula>$J$11</formula>
    </cfRule>
  </conditionalFormatting>
  <conditionalFormatting sqref="J56">
    <cfRule type="cellIs" dxfId="4" priority="7" stopIfTrue="1" operator="lessThan">
      <formula>$J$11</formula>
    </cfRule>
  </conditionalFormatting>
  <conditionalFormatting sqref="J57">
    <cfRule type="cellIs" dxfId="3" priority="6" stopIfTrue="1" operator="lessThan">
      <formula>$J$11</formula>
    </cfRule>
  </conditionalFormatting>
  <conditionalFormatting sqref="J64">
    <cfRule type="cellIs" dxfId="2" priority="4" stopIfTrue="1" operator="lessThan">
      <formula>$J$11</formula>
    </cfRule>
  </conditionalFormatting>
  <conditionalFormatting sqref="J66">
    <cfRule type="cellIs" dxfId="1" priority="3" stopIfTrue="1" operator="lessThan">
      <formula>$J$11</formula>
    </cfRule>
  </conditionalFormatting>
  <conditionalFormatting sqref="J67:J68">
    <cfRule type="cellIs" dxfId="0" priority="2" stopIfTrue="1" operator="lessThan">
      <formula>$J$11</formula>
    </cfRule>
  </conditionalFormatting>
  <hyperlinks>
    <hyperlink ref="D13" r:id="rId1" xr:uid="{C43276F8-4963-4CB2-9FBE-4526D9258ADD}"/>
  </hyperlinks>
  <pageMargins left="0.7" right="0.7" top="0.75" bottom="0.75" header="0.3" footer="0.3"/>
  <pageSetup paperSize="9" scale="61" orientation="portrait" r:id="rId2"/>
  <headerFooter>
    <oddFooter>&amp;L&amp;1#&amp;"Calibri"&amp;10&amp;K000000This document is classified as: Business General</oddFooter>
  </headerFooter>
  <rowBreaks count="4" manualBreakCount="4">
    <brk id="36" max="16383" man="1"/>
    <brk id="57" max="16383" man="1"/>
    <brk id="81" max="16383" man="1"/>
    <brk id="114" max="16383"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846DA7F3769F42A96541DABE879B67" ma:contentTypeVersion="18" ma:contentTypeDescription="Create a new document." ma:contentTypeScope="" ma:versionID="3e94e35e15881fc8cf48c83c20f4cd75">
  <xsd:schema xmlns:xsd="http://www.w3.org/2001/XMLSchema" xmlns:xs="http://www.w3.org/2001/XMLSchema" xmlns:p="http://schemas.microsoft.com/office/2006/metadata/properties" xmlns:ns1="http://schemas.microsoft.com/sharepoint/v3" xmlns:ns2="2195e7d3-ddbe-4216-90d1-701dc766ba17" xmlns:ns3="1076cfe5-5a57-4bd8-926c-6a7868202aad" targetNamespace="http://schemas.microsoft.com/office/2006/metadata/properties" ma:root="true" ma:fieldsID="41996895835ca80fbe8313d0e8d2bab5" ns1:_="" ns2:_="" ns3:_="">
    <xsd:import namespace="http://schemas.microsoft.com/sharepoint/v3"/>
    <xsd:import namespace="2195e7d3-ddbe-4216-90d1-701dc766ba17"/>
    <xsd:import namespace="1076cfe5-5a57-4bd8-926c-6a7868202aa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95e7d3-ddbe-4216-90d1-701dc766ba1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2260b03-fb05-4698-a039-759a1011d352}" ma:internalName="TaxCatchAll" ma:showField="CatchAllData" ma:web="2195e7d3-ddbe-4216-90d1-701dc766ba1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076cfe5-5a57-4bd8-926c-6a7868202aa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de37085-d7dd-4a3b-87d7-d7a14f4a688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2195e7d3-ddbe-4216-90d1-701dc766ba17" xsi:nil="true"/>
    <_ip_UnifiedCompliancePolicyProperties xmlns="http://schemas.microsoft.com/sharepoint/v3" xsi:nil="true"/>
    <lcf76f155ced4ddcb4097134ff3c332f xmlns="1076cfe5-5a57-4bd8-926c-6a7868202a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2DD1574-A6E8-46BC-A9C6-D1615DFF9C39}"/>
</file>

<file path=customXml/itemProps2.xml><?xml version="1.0" encoding="utf-8"?>
<ds:datastoreItem xmlns:ds="http://schemas.openxmlformats.org/officeDocument/2006/customXml" ds:itemID="{52236440-B78C-4E1E-AA2E-4C1D187AC882}"/>
</file>

<file path=customXml/itemProps3.xml><?xml version="1.0" encoding="utf-8"?>
<ds:datastoreItem xmlns:ds="http://schemas.openxmlformats.org/officeDocument/2006/customXml" ds:itemID="{2E0AC09A-9F9C-4EAF-83A7-0FFB2DA111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 Service order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Duane Dudley</dc:creator>
  <cp:lastModifiedBy>Zaitoon Davids</cp:lastModifiedBy>
  <dcterms:created xsi:type="dcterms:W3CDTF">2020-07-28T14:00:20Z</dcterms:created>
  <dcterms:modified xsi:type="dcterms:W3CDTF">2022-04-05T07:38:43Z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5110f55-4cc2-4717-92ab-8b0983adb291_Enabled">
    <vt:lpwstr>true</vt:lpwstr>
  </property>
  <property fmtid="{D5CDD505-2E9C-101B-9397-08002B2CF9AE}" pid="3" name="MSIP_Label_35110f55-4cc2-4717-92ab-8b0983adb291_SetDate">
    <vt:lpwstr>2022-04-05T07:38:43Z</vt:lpwstr>
  </property>
  <property fmtid="{D5CDD505-2E9C-101B-9397-08002B2CF9AE}" pid="4" name="MSIP_Label_35110f55-4cc2-4717-92ab-8b0983adb291_Method">
    <vt:lpwstr>Standard</vt:lpwstr>
  </property>
  <property fmtid="{D5CDD505-2E9C-101B-9397-08002B2CF9AE}" pid="5" name="MSIP_Label_35110f55-4cc2-4717-92ab-8b0983adb291_Name">
    <vt:lpwstr>General</vt:lpwstr>
  </property>
  <property fmtid="{D5CDD505-2E9C-101B-9397-08002B2CF9AE}" pid="6" name="MSIP_Label_35110f55-4cc2-4717-92ab-8b0983adb291_SiteId">
    <vt:lpwstr>e03c85dc-dee1-4596-abbe-0c9d32a6a6f6</vt:lpwstr>
  </property>
  <property fmtid="{D5CDD505-2E9C-101B-9397-08002B2CF9AE}" pid="7" name="MSIP_Label_35110f55-4cc2-4717-92ab-8b0983adb291_ActionId">
    <vt:lpwstr>c59a33b9-a5a4-49ff-b039-41403f4e534e</vt:lpwstr>
  </property>
  <property fmtid="{D5CDD505-2E9C-101B-9397-08002B2CF9AE}" pid="8" name="MSIP_Label_35110f55-4cc2-4717-92ab-8b0983adb291_ContentBits">
    <vt:lpwstr>2</vt:lpwstr>
  </property>
  <property fmtid="{D5CDD505-2E9C-101B-9397-08002B2CF9AE}" pid="9" name="ContentTypeId">
    <vt:lpwstr>0x01010040846DA7F3769F42A96541DABE879B67</vt:lpwstr>
  </property>
</Properties>
</file>